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8" yWindow="648" windowWidth="9408" windowHeight="8808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'расходы'!$A$1:$DD$334</definedName>
  </definedNames>
  <calcPr fullCalcOnLoad="1"/>
</workbook>
</file>

<file path=xl/sharedStrings.xml><?xml version="1.0" encoding="utf-8"?>
<sst xmlns="http://schemas.openxmlformats.org/spreadsheetml/2006/main" count="1392" uniqueCount="669">
  <si>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</si>
  <si>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</si>
  <si>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</si>
  <si>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</si>
  <si>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</si>
  <si>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</si>
  <si>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</si>
  <si>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</si>
  <si>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</si>
  <si>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</si>
  <si>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</si>
  <si>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</si>
  <si>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</si>
  <si>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</si>
  <si>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</si>
  <si>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</si>
  <si>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</si>
  <si>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</si>
  <si>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</si>
  <si>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</si>
  <si>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</si>
  <si>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</si>
  <si>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</si>
  <si>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</si>
  <si>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</si>
  <si>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</si>
  <si>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</si>
  <si>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</si>
  <si>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</si>
  <si>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</si>
  <si>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</si>
  <si>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</si>
  <si>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</si>
  <si>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</si>
  <si>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</si>
  <si>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</si>
  <si>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</si>
  <si>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</si>
  <si>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</si>
  <si>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</si>
  <si>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</si>
  <si>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</si>
  <si>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</si>
  <si>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</si>
  <si>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</si>
  <si>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</si>
  <si>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</si>
  <si>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</si>
  <si>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</si>
  <si>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</si>
  <si>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</si>
  <si>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</si>
  <si>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</si>
  <si>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</si>
  <si>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</si>
  <si>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</si>
  <si>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</si>
  <si>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</si>
  <si>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</si>
  <si>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</si>
  <si>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</si>
  <si>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</si>
  <si>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</si>
  <si>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</si>
  <si>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</si>
  <si>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</si>
  <si>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</si>
  <si>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</si>
  <si>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</si>
  <si>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</si>
  <si>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</si>
  <si>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</si>
  <si>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</si>
  <si>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</si>
  <si>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</si>
  <si>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</si>
  <si>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</si>
  <si>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</si>
  <si>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</si>
  <si>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</si>
  <si>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</si>
  <si>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</si>
  <si>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</si>
  <si>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</si>
  <si>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</si>
  <si>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</si>
  <si>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</si>
  <si>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</si>
  <si>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</si>
  <si>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</si>
  <si>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</si>
  <si>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</si>
  <si>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</si>
  <si>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</si>
  <si>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</si>
  <si>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</si>
  <si>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</si>
  <si>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</si>
  <si>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</si>
  <si>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</si>
  <si>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</si>
  <si>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</si>
  <si>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</si>
  <si>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</si>
  <si>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</si>
  <si>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</si>
  <si>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</si>
  <si>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</si>
  <si>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</si>
  <si>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</si>
  <si>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</si>
  <si>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</si>
  <si>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</si>
  <si>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</si>
  <si>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</si>
  <si>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</si>
  <si>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</si>
  <si>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</si>
  <si>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</si>
  <si>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</si>
  <si>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</si>
  <si>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</si>
  <si>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</si>
  <si>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</si>
  <si>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</si>
  <si>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</si>
  <si>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</si>
  <si>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</si>
  <si>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</si>
  <si>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</si>
  <si>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</si>
  <si>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</si>
  <si>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</si>
  <si>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</si>
  <si>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</si>
  <si>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</si>
  <si>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</si>
  <si>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</si>
  <si>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</si>
  <si>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</si>
  <si>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</si>
  <si>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</si>
  <si>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</si>
  <si>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</si>
  <si>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</si>
  <si>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</si>
  <si>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</si>
  <si>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</si>
  <si>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</si>
  <si>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</si>
  <si>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</si>
  <si>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</si>
  <si>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</si>
  <si>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</si>
  <si>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</si>
  <si>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</si>
  <si>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</si>
  <si>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</si>
  <si>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</si>
  <si>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</si>
  <si>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</si>
  <si>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</si>
  <si>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</si>
  <si>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</si>
  <si>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</si>
  <si>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</si>
  <si>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</si>
  <si>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</si>
  <si>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</si>
  <si>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</si>
  <si>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</si>
  <si>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</si>
  <si>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</si>
  <si>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</si>
  <si>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</si>
  <si>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</si>
  <si>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</si>
  <si>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</si>
  <si>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</si>
  <si>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</si>
  <si>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</si>
  <si>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</si>
  <si>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</si>
  <si>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</si>
  <si>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</si>
  <si>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</si>
  <si>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</si>
  <si>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</si>
  <si>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</si>
  <si>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</si>
  <si>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</si>
  <si>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</si>
  <si>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</si>
  <si>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</si>
  <si>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</si>
  <si>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</si>
  <si>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</si>
  <si>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</si>
  <si>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</si>
  <si>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</si>
  <si>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</si>
  <si>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</si>
  <si>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</si>
  <si>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</si>
  <si>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</si>
  <si>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</si>
  <si>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</si>
  <si>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</si>
  <si>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</si>
  <si>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</si>
  <si>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</si>
  <si>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</si>
  <si>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</si>
  <si>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</si>
  <si>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</si>
  <si>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</si>
  <si>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</si>
  <si>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</si>
  <si>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</si>
  <si>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</si>
  <si>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</si>
  <si>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</si>
  <si>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</si>
  <si>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</si>
  <si>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</si>
  <si>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</si>
  <si>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</si>
  <si>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</si>
  <si>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</si>
  <si>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</si>
  <si>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</si>
  <si>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</si>
  <si>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</si>
  <si>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</si>
  <si>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</si>
  <si>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</si>
  <si>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</si>
  <si>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</si>
  <si>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</si>
  <si>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</si>
  <si>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</si>
  <si>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</si>
  <si>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</si>
  <si>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</si>
  <si>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</si>
  <si>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</si>
  <si>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</si>
  <si>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</si>
  <si>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</si>
  <si>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</si>
  <si>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</si>
  <si>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</si>
  <si>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</si>
  <si>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</si>
  <si>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</si>
  <si>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</si>
  <si>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</si>
  <si>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</si>
  <si>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</si>
  <si>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</si>
  <si>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</si>
  <si>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</si>
  <si>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</si>
  <si>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</si>
  <si>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</si>
  <si>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</si>
  <si>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</si>
  <si>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</si>
  <si>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</si>
  <si>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</si>
  <si>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</si>
  <si>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</si>
  <si>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</si>
  <si>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</si>
  <si>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</si>
  <si>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</si>
  <si>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</si>
  <si>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</si>
  <si>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</si>
  <si>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</si>
  <si>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</si>
  <si>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</si>
  <si>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</si>
  <si>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</si>
  <si>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</si>
  <si>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</si>
  <si>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</si>
  <si>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</si>
  <si>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</si>
  <si>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</si>
  <si>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</si>
  <si>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</si>
  <si>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</si>
  <si>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</si>
  <si>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</si>
  <si>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</si>
  <si>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</si>
  <si>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</si>
  <si>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</si>
  <si>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</si>
  <si>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</si>
  <si>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</si>
  <si>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</si>
  <si>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</si>
  <si>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</si>
  <si>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</si>
  <si>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</si>
  <si>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</si>
  <si>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</si>
  <si>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</si>
  <si>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</si>
  <si>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</si>
  <si>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</si>
  <si>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</si>
  <si>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</si>
  <si>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</si>
  <si>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</si>
  <si>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</si>
  <si>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</si>
  <si>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</si>
  <si>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</si>
  <si>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</si>
  <si>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</si>
  <si>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</si>
  <si>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</si>
  <si>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</si>
  <si>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</si>
  <si>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</si>
  <si>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</si>
  <si>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</si>
  <si>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</si>
  <si>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</si>
  <si>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</si>
  <si>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</si>
  <si>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</si>
  <si>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</si>
  <si>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</si>
  <si>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</si>
  <si>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</si>
  <si>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</si>
  <si>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</si>
  <si>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</si>
  <si>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</si>
  <si>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</si>
  <si>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</si>
  <si>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</si>
  <si>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</si>
  <si>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</si>
  <si>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</si>
  <si>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</si>
  <si>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</si>
  <si>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</si>
  <si>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</si>
  <si>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</si>
  <si>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</si>
  <si>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</si>
  <si>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</si>
  <si>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</si>
  <si>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</si>
  <si>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</si>
  <si>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</si>
  <si>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</si>
  <si>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</si>
  <si>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</si>
  <si>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</si>
  <si>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</si>
  <si>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</si>
  <si>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</si>
  <si>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</si>
  <si>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</si>
  <si>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</si>
  <si>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</si>
  <si>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</si>
  <si>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</si>
  <si>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</si>
  <si>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</si>
  <si>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</si>
  <si>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</si>
  <si>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</si>
  <si>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</si>
  <si>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</si>
  <si>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</si>
  <si>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</si>
  <si>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</si>
  <si>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</si>
  <si>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</si>
  <si>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</si>
  <si>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</si>
  <si>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</si>
  <si>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</si>
  <si>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</si>
  <si>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</si>
  <si>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</si>
  <si>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</si>
  <si>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</si>
  <si>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</si>
  <si>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</si>
  <si>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</si>
  <si>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</si>
  <si>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</si>
  <si>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</si>
  <si>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</si>
  <si>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</si>
  <si>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</si>
  <si>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</si>
  <si>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</si>
  <si>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</si>
  <si>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</si>
  <si>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</si>
  <si>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</si>
  <si>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</si>
  <si>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</si>
  <si>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</si>
  <si>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</si>
  <si>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</si>
  <si>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</si>
  <si>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</si>
  <si>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</si>
  <si>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</si>
  <si>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</si>
  <si>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</si>
  <si>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</si>
  <si>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</si>
  <si>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</si>
  <si>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</si>
  <si>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</si>
  <si>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</si>
  <si>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</si>
  <si>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</si>
  <si>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</si>
  <si>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</si>
  <si>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</si>
  <si>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</si>
  <si>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</si>
  <si>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</si>
  <si>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</si>
  <si>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</si>
  <si>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</si>
  <si>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</si>
  <si>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</si>
  <si>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</si>
  <si>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</si>
  <si>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</si>
  <si>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</si>
  <si>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</si>
  <si>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</si>
  <si>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</si>
  <si>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</si>
  <si>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</si>
  <si>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</si>
  <si>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</si>
  <si>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</si>
  <si>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</si>
  <si>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</si>
  <si>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</si>
  <si>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</si>
  <si>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</si>
  <si>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</si>
  <si>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</si>
  <si>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</si>
  <si>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</si>
  <si>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</si>
  <si>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</si>
  <si>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</si>
  <si>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</si>
  <si>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</si>
  <si>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</si>
  <si>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</si>
  <si>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</si>
  <si>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</si>
  <si>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</si>
  <si>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</si>
  <si>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</si>
  <si>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</si>
  <si>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</si>
  <si>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</si>
  <si>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</si>
  <si>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</si>
  <si>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</si>
  <si>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</si>
  <si>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</si>
  <si>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</si>
  <si>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</si>
  <si>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</si>
  <si>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</si>
  <si>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</si>
  <si>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</si>
  <si>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</si>
  <si>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</si>
  <si>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</si>
  <si>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</si>
  <si>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</si>
  <si>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</si>
  <si>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</si>
  <si>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</si>
  <si>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</si>
  <si>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</si>
  <si>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</si>
  <si>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</si>
  <si>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</si>
  <si>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</si>
  <si>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</si>
  <si>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</si>
  <si>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</si>
  <si>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</si>
  <si>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</si>
  <si>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</si>
  <si>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</si>
  <si>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</si>
  <si>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</si>
  <si>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</si>
  <si>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</si>
  <si>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</si>
  <si>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</si>
  <si>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</si>
  <si>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</si>
  <si>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</si>
  <si>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</si>
  <si>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</si>
  <si>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</si>
  <si>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</si>
  <si>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</si>
  <si>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</si>
  <si>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</si>
  <si>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</si>
  <si>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</si>
  <si>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</si>
  <si>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</si>
  <si>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</si>
  <si>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</si>
  <si>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</si>
  <si>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</si>
  <si>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</si>
  <si>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</si>
  <si>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</si>
  <si>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</si>
  <si>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</si>
  <si>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</si>
  <si>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</si>
  <si>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</si>
  <si>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</si>
  <si>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</si>
  <si>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</si>
  <si>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</si>
  <si>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</si>
  <si>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</si>
  <si>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</si>
  <si>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</si>
  <si>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</si>
  <si>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</si>
  <si>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</si>
  <si>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</si>
  <si>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</si>
  <si>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</si>
  <si>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</si>
  <si>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 xml:space="preserve">   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</si>
  <si>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</si>
  <si>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</si>
  <si>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</si>
  <si>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</si>
  <si>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</si>
  <si>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</si>
  <si>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</si>
  <si>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</si>
  <si>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</si>
  <si>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</si>
  <si>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</si>
  <si>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</si>
  <si>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</si>
  <si>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</si>
  <si>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</si>
  <si>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</si>
  <si>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</si>
  <si>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</si>
  <si>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</si>
  <si>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</si>
  <si>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</si>
  <si>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</si>
  <si>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</si>
  <si>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</si>
  <si>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</si>
  <si>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</si>
  <si>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</si>
  <si>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</si>
  <si>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</si>
  <si>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</si>
  <si>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</si>
  <si>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</si>
  <si>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</si>
  <si>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</si>
  <si>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</si>
  <si>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</si>
  <si>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</si>
  <si>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</si>
  <si>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</si>
  <si>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</si>
  <si>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</si>
  <si>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</si>
  <si>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</si>
  <si>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</si>
  <si>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</si>
  <si>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</si>
  <si>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</si>
  <si>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</si>
  <si>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</si>
  <si>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</si>
  <si>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</si>
  <si>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</si>
  <si>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</si>
  <si>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</si>
  <si>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</si>
  <si>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</si>
  <si>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</si>
  <si>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</si>
  <si>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</si>
  <si>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</si>
  <si>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</si>
  <si>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</si>
  <si>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</si>
  <si>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</si>
  <si>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</si>
  <si>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</si>
  <si>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</si>
  <si>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</si>
  <si>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</si>
  <si>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</si>
  <si>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</si>
  <si>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</si>
  <si>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>951 0501 0710020210 200</t>
  </si>
  <si>
    <t>951 0501 0710020210 000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</si>
  <si>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</si>
  <si>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</si>
  <si>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</si>
  <si>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</si>
  <si>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</si>
  <si>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</si>
  <si>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21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</si>
  <si>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 </t>
  </si>
  <si>
    <t xml:space="preserve">Мероприятия по ремонту и содержанию имущества, находящегося в муниципальной собственности Долотинского сельского поселения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</si>
  <si>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</si>
  <si>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Иные мероприятия в сфере жилищного хозяйства по иным непрограммным расходам в рамках непрограммных расходов органа местного самоуправления Долотинского сельского поселения </t>
  </si>
  <si>
    <t>Закупка энергетических ресурсов</t>
  </si>
  <si>
    <t>951 0104 0120000190 247</t>
  </si>
  <si>
    <t xml:space="preserve">951 0107 9900000000 000 </t>
  </si>
  <si>
    <t xml:space="preserve">951 0107  9990000000 000 </t>
  </si>
  <si>
    <t>Расходы на подготовку и проведение выборов депутатов Собрания депутатов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</si>
  <si>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951 0107  9990090350 000 </t>
  </si>
  <si>
    <t xml:space="preserve">951 0107  9990090350 800 </t>
  </si>
  <si>
    <t xml:space="preserve">951 0107  9990090350 880 </t>
  </si>
  <si>
    <t>Специальные расходы</t>
  </si>
  <si>
    <t>951 0310 0320020060 244</t>
  </si>
  <si>
    <t>951 0310 0320020060 240</t>
  </si>
  <si>
    <t>951 0310 0320020060 200</t>
  </si>
  <si>
    <t xml:space="preserve">951 0310 0320020060 000 </t>
  </si>
  <si>
    <t xml:space="preserve">951 0310 0320000000 000 </t>
  </si>
  <si>
    <t>951 0503 0510020120 247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</si>
  <si>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</si>
  <si>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</si>
  <si>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</si>
  <si>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951 0113 9990099990 830</t>
  </si>
  <si>
    <t>Богураева О.Л.</t>
  </si>
  <si>
    <t>мая</t>
  </si>
  <si>
    <t>201</t>
  </si>
  <si>
    <t>952 0501 0710020210 244</t>
  </si>
  <si>
    <t>Расходы на софинансирование ме-роприятий на ликвидацию жилищ-ного фонда, признанного аварий-ным и подлежащим сносу в рамках подпрограммы «Обеспечение жиль-ем населения Долотинского сель-ского поселения» муниципальной программы Долотинского  сельско-го поселения «Обеспечение доступ-ным и комфортным жильем населе-ния Долотинского сельского посе-ления» (Иные закупки товаров, ра-бот и услуг для обеспечения госу-дарственных (муниципальных) нужд)</t>
  </si>
  <si>
    <t>951 0113 9990099120 831</t>
  </si>
  <si>
    <t>Губина О.В.</t>
  </si>
  <si>
    <t>11</t>
  </si>
  <si>
    <t>01.05.2021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</si>
</sst>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1" fillId="0" borderId="0" xfId="0" applyFont="1" applyFill="1" applyAlignment="1">
      <alignment/>
    </xf>
    <xf numFmtId="4" fontId="2" fillId="32" borderId="28" xfId="0" applyNumberFormat="1" applyFont="1" applyFill="1" applyBorder="1" applyAlignment="1">
      <alignment/>
    </xf>
    <xf numFmtId="4" fontId="2" fillId="32" borderId="15" xfId="0" applyNumberFormat="1" applyFont="1" applyFill="1" applyBorder="1" applyAlignment="1">
      <alignment/>
    </xf>
    <xf numFmtId="4" fontId="2" fillId="32" borderId="22" xfId="0" applyNumberFormat="1" applyFont="1" applyFill="1" applyBorder="1" applyAlignment="1">
      <alignment/>
    </xf>
    <xf numFmtId="4" fontId="11" fillId="32" borderId="0" xfId="0" applyNumberFormat="1" applyFont="1" applyFill="1" applyAlignment="1">
      <alignment/>
    </xf>
    <xf numFmtId="4" fontId="2" fillId="32" borderId="26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/>
    </xf>
    <xf numFmtId="4" fontId="2" fillId="32" borderId="30" xfId="0" applyNumberFormat="1" applyFont="1" applyFill="1" applyBorder="1" applyAlignment="1">
      <alignment/>
    </xf>
    <xf numFmtId="0" fontId="2" fillId="32" borderId="31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6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6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5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4" fontId="56" fillId="32" borderId="26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vertical="top" wrapText="1"/>
    </xf>
    <xf numFmtId="0" fontId="2" fillId="32" borderId="40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49" fontId="2" fillId="32" borderId="45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6" xfId="0" applyNumberFormat="1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50" xfId="0" applyFont="1" applyFill="1" applyBorder="1" applyAlignment="1">
      <alignment horizontal="center" vertical="top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51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0" fontId="10" fillId="32" borderId="52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4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vertical="top" wrapText="1"/>
    </xf>
    <xf numFmtId="0" fontId="2" fillId="32" borderId="54" xfId="0" applyFont="1" applyFill="1" applyBorder="1" applyAlignment="1">
      <alignment vertical="top" wrapText="1"/>
    </xf>
    <xf numFmtId="0" fontId="2" fillId="32" borderId="55" xfId="0" applyFont="1" applyFill="1" applyBorder="1" applyAlignment="1">
      <alignment vertical="top" wrapText="1"/>
    </xf>
    <xf numFmtId="4" fontId="10" fillId="32" borderId="33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4" fontId="10" fillId="32" borderId="44" xfId="0" applyNumberFormat="1" applyFont="1" applyFill="1" applyBorder="1" applyAlignment="1">
      <alignment horizontal="center"/>
    </xf>
    <xf numFmtId="0" fontId="10" fillId="32" borderId="44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" fontId="2" fillId="32" borderId="56" xfId="0" applyNumberFormat="1" applyFont="1" applyFill="1" applyBorder="1" applyAlignment="1">
      <alignment horizontal="center"/>
    </xf>
    <xf numFmtId="4" fontId="2" fillId="32" borderId="57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7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10" fillId="32" borderId="60" xfId="0" applyNumberFormat="1" applyFont="1" applyFill="1" applyBorder="1" applyAlignment="1">
      <alignment horizontal="center"/>
    </xf>
    <xf numFmtId="4" fontId="10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57" fillId="32" borderId="26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3" xfId="0" applyFont="1" applyFill="1" applyBorder="1" applyAlignment="1">
      <alignment vertical="top" wrapText="1"/>
    </xf>
    <xf numFmtId="0" fontId="2" fillId="32" borderId="64" xfId="0" applyFont="1" applyFill="1" applyBorder="1" applyAlignment="1">
      <alignment vertical="top" wrapText="1"/>
    </xf>
    <xf numFmtId="0" fontId="2" fillId="32" borderId="65" xfId="0" applyFont="1" applyFill="1" applyBorder="1" applyAlignment="1">
      <alignment vertical="top" wrapText="1"/>
    </xf>
    <xf numFmtId="49" fontId="2" fillId="32" borderId="49" xfId="0" applyNumberFormat="1" applyFont="1" applyFill="1" applyBorder="1" applyAlignment="1">
      <alignment horizontal="center"/>
    </xf>
    <xf numFmtId="4" fontId="2" fillId="32" borderId="49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66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49" fontId="2" fillId="32" borderId="69" xfId="0" applyNumberFormat="1" applyFont="1" applyFill="1" applyBorder="1" applyAlignment="1">
      <alignment horizontal="center"/>
    </xf>
    <xf numFmtId="49" fontId="2" fillId="32" borderId="66" xfId="0" applyNumberFormat="1" applyFont="1" applyFill="1" applyBorder="1" applyAlignment="1">
      <alignment horizontal="center"/>
    </xf>
    <xf numFmtId="4" fontId="2" fillId="32" borderId="7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71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2" fillId="32" borderId="74" xfId="0" applyFont="1" applyFill="1" applyBorder="1" applyAlignment="1">
      <alignment vertical="top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57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4" xfId="0" applyFont="1" applyFill="1" applyBorder="1" applyAlignment="1">
      <alignment vertical="top"/>
    </xf>
    <xf numFmtId="0" fontId="2" fillId="32" borderId="54" xfId="0" applyFont="1" applyFill="1" applyBorder="1" applyAlignment="1">
      <alignment vertical="top"/>
    </xf>
    <xf numFmtId="0" fontId="2" fillId="32" borderId="55" xfId="0" applyFont="1" applyFill="1" applyBorder="1" applyAlignment="1">
      <alignment vertical="top"/>
    </xf>
    <xf numFmtId="49" fontId="2" fillId="32" borderId="56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49" fontId="10" fillId="32" borderId="77" xfId="0" applyNumberFormat="1" applyFont="1" applyFill="1" applyBorder="1" applyAlignment="1">
      <alignment horizontal="center"/>
    </xf>
    <xf numFmtId="0" fontId="0" fillId="32" borderId="60" xfId="0" applyFill="1" applyBorder="1" applyAlignment="1">
      <alignment/>
    </xf>
    <xf numFmtId="0" fontId="0" fillId="32" borderId="61" xfId="0" applyFill="1" applyBorder="1" applyAlignment="1">
      <alignment/>
    </xf>
    <xf numFmtId="0" fontId="2" fillId="32" borderId="40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top"/>
    </xf>
    <xf numFmtId="0" fontId="2" fillId="32" borderId="42" xfId="0" applyFont="1" applyFill="1" applyBorder="1" applyAlignment="1">
      <alignment horizontal="center" vertical="top"/>
    </xf>
    <xf numFmtId="49" fontId="10" fillId="32" borderId="59" xfId="0" applyNumberFormat="1" applyFont="1" applyFill="1" applyBorder="1" applyAlignment="1">
      <alignment horizontal="center"/>
    </xf>
    <xf numFmtId="49" fontId="10" fillId="32" borderId="60" xfId="0" applyNumberFormat="1" applyFont="1" applyFill="1" applyBorder="1" applyAlignment="1">
      <alignment horizontal="center"/>
    </xf>
    <xf numFmtId="49" fontId="10" fillId="32" borderId="61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/>
    </xf>
    <xf numFmtId="0" fontId="2" fillId="32" borderId="56" xfId="0" applyFont="1" applyFill="1" applyBorder="1" applyAlignment="1">
      <alignment horizontal="left" wrapText="1"/>
    </xf>
    <xf numFmtId="0" fontId="2" fillId="32" borderId="57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2" fillId="32" borderId="26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49" fontId="2" fillId="0" borderId="75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74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2" fillId="0" borderId="55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2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4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75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" fontId="2" fillId="32" borderId="44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tabSelected="1" zoomScale="90" zoomScaleNormal="90" zoomScaleSheetLayoutView="100" zoomScalePageLayoutView="0" workbookViewId="0" topLeftCell="A1">
      <selection activeCell="BD67" sqref="BD67:BY67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6171875" style="15" customWidth="1"/>
    <col min="52" max="52" width="0.875" style="15" customWidth="1"/>
    <col min="53" max="53" width="1.4921875" style="15" customWidth="1"/>
    <col min="54" max="54" width="2.625" style="15" customWidth="1"/>
    <col min="55" max="72" width="0.875" style="15" customWidth="1"/>
    <col min="73" max="74" width="0.5" style="15" customWidth="1"/>
    <col min="75" max="76" width="0.875" style="15" hidden="1" customWidth="1"/>
    <col min="77" max="77" width="0.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50390625" style="15" hidden="1" customWidth="1"/>
    <col min="111" max="111" width="2.00390625" style="15" customWidth="1"/>
    <col min="112" max="118" width="0.875" style="15" customWidth="1"/>
    <col min="119" max="119" width="0.5" style="15" customWidth="1"/>
    <col min="120" max="16384" width="0.875" style="15" customWidth="1"/>
  </cols>
  <sheetData>
    <row r="1" ht="3" customHeight="1"/>
    <row r="2" spans="2:109" ht="15" customHeight="1" thickBot="1">
      <c r="B2" s="128" t="s">
        <v>166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P2" s="123" t="s">
        <v>145</v>
      </c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5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192</v>
      </c>
      <c r="CP3" s="129" t="s">
        <v>167</v>
      </c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1"/>
    </row>
    <row r="4" spans="37:109" s="38" customFormat="1" ht="15" customHeight="1">
      <c r="AK4" s="16" t="s">
        <v>150</v>
      </c>
      <c r="AL4" s="132" t="s">
        <v>661</v>
      </c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26">
        <v>20</v>
      </c>
      <c r="BC4" s="126"/>
      <c r="BD4" s="126"/>
      <c r="BE4" s="126"/>
      <c r="BF4" s="127" t="s">
        <v>636</v>
      </c>
      <c r="BG4" s="127"/>
      <c r="BH4" s="127"/>
      <c r="BI4" s="38" t="s">
        <v>151</v>
      </c>
      <c r="CN4" s="16" t="s">
        <v>146</v>
      </c>
      <c r="CP4" s="133" t="s">
        <v>668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5"/>
    </row>
    <row r="5" spans="2:109" s="38" customFormat="1" ht="14.25" customHeight="1">
      <c r="B5" s="38" t="s">
        <v>181</v>
      </c>
      <c r="CN5" s="16" t="s">
        <v>147</v>
      </c>
      <c r="CP5" s="133" t="s">
        <v>202</v>
      </c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5"/>
    </row>
    <row r="6" spans="2:109" s="38" customFormat="1" ht="12" customHeight="1">
      <c r="B6" s="35" t="s">
        <v>182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7" t="s">
        <v>201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36"/>
      <c r="CA6" s="36"/>
      <c r="CB6" s="36"/>
      <c r="CC6" s="36"/>
      <c r="CD6" s="36"/>
      <c r="CE6" s="35"/>
      <c r="CN6" s="16" t="s">
        <v>180</v>
      </c>
      <c r="CP6" s="133" t="s">
        <v>312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</row>
    <row r="7" spans="2:109" s="38" customFormat="1" ht="33" customHeight="1">
      <c r="B7" s="142" t="s">
        <v>149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 t="s">
        <v>260</v>
      </c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36"/>
      <c r="CA7" s="36"/>
      <c r="CB7" s="36"/>
      <c r="CC7" s="36"/>
      <c r="CD7" s="36"/>
      <c r="CE7" s="35"/>
      <c r="CN7" s="16" t="s">
        <v>193</v>
      </c>
      <c r="CP7" s="133" t="s">
        <v>121</v>
      </c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2:109" s="38" customFormat="1" ht="15" customHeight="1">
      <c r="B8" s="38" t="s">
        <v>332</v>
      </c>
      <c r="CN8" s="16"/>
      <c r="CP8" s="133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5"/>
    </row>
    <row r="9" spans="2:112" s="38" customFormat="1" ht="14.25" customHeight="1" thickBot="1">
      <c r="B9" s="38" t="s">
        <v>177</v>
      </c>
      <c r="CP9" s="139" t="s">
        <v>148</v>
      </c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1"/>
      <c r="DH9" s="67" t="s">
        <v>555</v>
      </c>
    </row>
    <row r="10" spans="2:109" s="17" customFormat="1" ht="25.5" customHeight="1" thickBot="1">
      <c r="B10" s="144" t="s">
        <v>168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</row>
    <row r="11" spans="2:110" ht="34.5" customHeight="1">
      <c r="B11" s="148" t="s">
        <v>138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 t="s">
        <v>139</v>
      </c>
      <c r="AD11" s="138"/>
      <c r="AE11" s="138"/>
      <c r="AF11" s="138"/>
      <c r="AG11" s="138"/>
      <c r="AH11" s="138"/>
      <c r="AI11" s="138" t="s">
        <v>183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 t="s">
        <v>178</v>
      </c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 t="s">
        <v>140</v>
      </c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 t="s">
        <v>141</v>
      </c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45"/>
      <c r="DF11" s="90" t="s">
        <v>455</v>
      </c>
    </row>
    <row r="12" spans="2:110" s="18" customFormat="1" ht="12" customHeight="1" thickBot="1">
      <c r="B12" s="155">
        <v>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36">
        <v>2</v>
      </c>
      <c r="AD12" s="136"/>
      <c r="AE12" s="136"/>
      <c r="AF12" s="136"/>
      <c r="AG12" s="136"/>
      <c r="AH12" s="136"/>
      <c r="AI12" s="136">
        <v>3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>
        <v>4</v>
      </c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>
        <v>5</v>
      </c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46">
        <v>6</v>
      </c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7"/>
      <c r="DF12" s="91"/>
    </row>
    <row r="13" spans="2:139" s="21" customFormat="1" ht="18.75" customHeight="1">
      <c r="B13" s="151" t="s">
        <v>169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3"/>
      <c r="AC13" s="157" t="s">
        <v>143</v>
      </c>
      <c r="AD13" s="154"/>
      <c r="AE13" s="154"/>
      <c r="AF13" s="154"/>
      <c r="AG13" s="154"/>
      <c r="AH13" s="154"/>
      <c r="AI13" s="154" t="s">
        <v>144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64">
        <f>BD15+BD62</f>
        <v>9393300</v>
      </c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76">
        <f>BZ15+BZ62</f>
        <v>3991108.04</v>
      </c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8"/>
      <c r="CP13" s="164">
        <f>CP15+CP62</f>
        <v>5463090.960000001</v>
      </c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6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8" t="s">
        <v>142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60"/>
      <c r="AC14" s="149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8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70"/>
      <c r="CP14" s="167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5"/>
      <c r="DF14" s="44"/>
    </row>
    <row r="15" spans="2:137" s="21" customFormat="1" ht="22.5" customHeight="1">
      <c r="B15" s="108" t="s">
        <v>278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  <c r="AC15" s="120" t="s">
        <v>143</v>
      </c>
      <c r="AD15" s="121"/>
      <c r="AE15" s="121"/>
      <c r="AF15" s="121"/>
      <c r="AG15" s="121"/>
      <c r="AH15" s="121"/>
      <c r="AI15" s="121" t="s">
        <v>242</v>
      </c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71">
        <f>BD16+BD21+BD30+BD38+BD50+BD46</f>
        <v>3400200</v>
      </c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3"/>
      <c r="BZ15" s="171">
        <f>BZ16+BZ21+BZ30+BZ50+BZ38</f>
        <v>1344168.7200000002</v>
      </c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3"/>
      <c r="CP15" s="161">
        <f>CP16+CP21+CP30+CP38+CP50</f>
        <v>2116930.2800000003</v>
      </c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3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8" t="s">
        <v>199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  <c r="AC16" s="103" t="s">
        <v>143</v>
      </c>
      <c r="AD16" s="92"/>
      <c r="AE16" s="92"/>
      <c r="AF16" s="92"/>
      <c r="AG16" s="92"/>
      <c r="AH16" s="92"/>
      <c r="AI16" s="92" t="s">
        <v>243</v>
      </c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3">
        <f>BD17</f>
        <v>699800</v>
      </c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4">
        <f>BZ17</f>
        <v>191703.23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6"/>
      <c r="CP16" s="161">
        <f>BD16-BZ16</f>
        <v>508096.77</v>
      </c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3"/>
      <c r="DF16" s="46">
        <f>DF17</f>
        <v>39775.86</v>
      </c>
    </row>
    <row r="17" spans="2:110" ht="18.75" customHeight="1">
      <c r="B17" s="78" t="s">
        <v>200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81" t="s">
        <v>143</v>
      </c>
      <c r="AD17" s="82"/>
      <c r="AE17" s="82"/>
      <c r="AF17" s="82"/>
      <c r="AG17" s="82"/>
      <c r="AH17" s="82"/>
      <c r="AI17" s="82" t="s">
        <v>244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3">
        <f>BD18</f>
        <v>699800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4">
        <f>BZ18+BZ20</f>
        <v>191703.23</v>
      </c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6"/>
      <c r="CP17" s="87">
        <f>BD17-BZ17</f>
        <v>508096.77</v>
      </c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9"/>
      <c r="DF17" s="47">
        <f>DF18+DF20</f>
        <v>39775.86</v>
      </c>
    </row>
    <row r="18" spans="2:110" ht="105" customHeight="1">
      <c r="B18" s="78" t="s">
        <v>310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81" t="s">
        <v>143</v>
      </c>
      <c r="AD18" s="82"/>
      <c r="AE18" s="82"/>
      <c r="AF18" s="82"/>
      <c r="AG18" s="82"/>
      <c r="AH18" s="82"/>
      <c r="AI18" s="82" t="s">
        <v>245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3">
        <v>699800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4">
        <v>184547.16</v>
      </c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6"/>
      <c r="CP18" s="87">
        <f>BD18-BZ18</f>
        <v>515252.83999999997</v>
      </c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9"/>
      <c r="DF18" s="48">
        <v>39775.86</v>
      </c>
    </row>
    <row r="19" spans="2:110" ht="45.75" customHeight="1" hidden="1">
      <c r="B19" s="78" t="s">
        <v>484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81" t="s">
        <v>143</v>
      </c>
      <c r="AD19" s="82"/>
      <c r="AE19" s="82"/>
      <c r="AF19" s="82"/>
      <c r="AG19" s="82"/>
      <c r="AH19" s="82"/>
      <c r="AI19" s="82" t="s">
        <v>483</v>
      </c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3" t="s">
        <v>235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4" t="s">
        <v>235</v>
      </c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6"/>
      <c r="CP19" s="87" t="s">
        <v>235</v>
      </c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9"/>
      <c r="DF19" s="47">
        <v>0</v>
      </c>
    </row>
    <row r="20" spans="2:110" ht="61.5" customHeight="1">
      <c r="B20" s="78" t="s">
        <v>229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81" t="s">
        <v>143</v>
      </c>
      <c r="AD20" s="82"/>
      <c r="AE20" s="82"/>
      <c r="AF20" s="82"/>
      <c r="AG20" s="82"/>
      <c r="AH20" s="82"/>
      <c r="AI20" s="82" t="s">
        <v>230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3" t="s">
        <v>235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4">
        <v>7156.07</v>
      </c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6"/>
      <c r="CP20" s="87" t="s">
        <v>235</v>
      </c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9"/>
      <c r="DF20" s="47">
        <v>0</v>
      </c>
    </row>
    <row r="21" spans="2:110" s="21" customFormat="1" ht="22.5" customHeight="1">
      <c r="B21" s="108" t="s">
        <v>203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10"/>
      <c r="AC21" s="103" t="s">
        <v>143</v>
      </c>
      <c r="AD21" s="92"/>
      <c r="AE21" s="92"/>
      <c r="AF21" s="92"/>
      <c r="AG21" s="92"/>
      <c r="AH21" s="92"/>
      <c r="AI21" s="92" t="s">
        <v>246</v>
      </c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3">
        <f>BD28</f>
        <v>768100</v>
      </c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4">
        <f>BZ28</f>
        <v>372879.44</v>
      </c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6"/>
      <c r="CP21" s="161">
        <f>CP28</f>
        <v>395220.56</v>
      </c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3"/>
      <c r="DF21" s="46">
        <f>DF28</f>
        <v>122027.68</v>
      </c>
    </row>
    <row r="22" spans="2:110" ht="33.75" customHeight="1" hidden="1">
      <c r="B22" s="78" t="s">
        <v>284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81" t="s">
        <v>143</v>
      </c>
      <c r="AD22" s="82"/>
      <c r="AE22" s="82"/>
      <c r="AF22" s="82"/>
      <c r="AG22" s="82"/>
      <c r="AH22" s="82"/>
      <c r="AI22" s="82" t="s">
        <v>283</v>
      </c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 t="str">
        <f>BD23</f>
        <v>-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4" t="str">
        <f>BZ23</f>
        <v>-</v>
      </c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6"/>
      <c r="CP22" s="161" t="e">
        <f aca="true" t="shared" si="0" ref="CP22:CP27">BD22-BZ22</f>
        <v>#VALUE!</v>
      </c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3"/>
      <c r="DF22" s="47" t="str">
        <f>DF23</f>
        <v>-</v>
      </c>
    </row>
    <row r="23" spans="2:110" ht="48" customHeight="1" hidden="1">
      <c r="B23" s="78" t="s">
        <v>286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1" t="s">
        <v>143</v>
      </c>
      <c r="AD23" s="82"/>
      <c r="AE23" s="82"/>
      <c r="AF23" s="82"/>
      <c r="AG23" s="82"/>
      <c r="AH23" s="82"/>
      <c r="AI23" s="82" t="s">
        <v>277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3" t="str">
        <f>BD24</f>
        <v>-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4" t="str">
        <f>BZ24</f>
        <v>-</v>
      </c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6"/>
      <c r="CP23" s="161" t="e">
        <f t="shared" si="0"/>
        <v>#VALUE!</v>
      </c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3"/>
      <c r="DF23" s="47" t="str">
        <f>DF24</f>
        <v>-</v>
      </c>
    </row>
    <row r="24" spans="2:110" ht="47.25" customHeight="1" hidden="1">
      <c r="B24" s="78" t="s">
        <v>286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81" t="s">
        <v>143</v>
      </c>
      <c r="AD24" s="82"/>
      <c r="AE24" s="82"/>
      <c r="AF24" s="82"/>
      <c r="AG24" s="82"/>
      <c r="AH24" s="82"/>
      <c r="AI24" s="82" t="s">
        <v>290</v>
      </c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 t="s">
        <v>235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4" t="str">
        <f>BZ27</f>
        <v>-</v>
      </c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6"/>
      <c r="CP24" s="161" t="e">
        <f t="shared" si="0"/>
        <v>#VALUE!</v>
      </c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3"/>
      <c r="DF24" s="47" t="str">
        <f>DF27</f>
        <v>-</v>
      </c>
    </row>
    <row r="25" spans="2:110" ht="0.75" customHeight="1" hidden="1">
      <c r="B25" s="78" t="s">
        <v>289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81" t="s">
        <v>143</v>
      </c>
      <c r="AD25" s="82"/>
      <c r="AE25" s="82"/>
      <c r="AF25" s="82"/>
      <c r="AG25" s="82"/>
      <c r="AH25" s="82"/>
      <c r="AI25" s="82" t="s">
        <v>282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3" t="s">
        <v>235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4">
        <f>SUM(BZ15:CO24)</f>
        <v>2292157.85</v>
      </c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6"/>
      <c r="CP25" s="161" t="e">
        <f t="shared" si="0"/>
        <v>#VALUE!</v>
      </c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3"/>
      <c r="DF25" s="47">
        <f>SUM(DF15:DU24)</f>
        <v>411698.33999999997</v>
      </c>
    </row>
    <row r="26" spans="2:110" ht="43.5" customHeight="1" hidden="1">
      <c r="B26" s="78" t="s">
        <v>287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81" t="s">
        <v>143</v>
      </c>
      <c r="AD26" s="82"/>
      <c r="AE26" s="82"/>
      <c r="AF26" s="82"/>
      <c r="AG26" s="82"/>
      <c r="AH26" s="82"/>
      <c r="AI26" s="82" t="s">
        <v>281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3" t="s">
        <v>235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4" t="str">
        <f>BZ27</f>
        <v>-</v>
      </c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6"/>
      <c r="CP26" s="161" t="e">
        <f t="shared" si="0"/>
        <v>#VALUE!</v>
      </c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3"/>
      <c r="DF26" s="47" t="str">
        <f>DF27</f>
        <v>-</v>
      </c>
    </row>
    <row r="27" spans="2:110" ht="22.5" customHeight="1" hidden="1">
      <c r="B27" s="78" t="s">
        <v>288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81" t="s">
        <v>143</v>
      </c>
      <c r="AD27" s="82"/>
      <c r="AE27" s="82"/>
      <c r="AF27" s="82"/>
      <c r="AG27" s="82"/>
      <c r="AH27" s="82"/>
      <c r="AI27" s="82" t="s">
        <v>280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3" t="s">
        <v>235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4" t="s">
        <v>235</v>
      </c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/>
      <c r="CP27" s="161" t="e">
        <f t="shared" si="0"/>
        <v>#VALUE!</v>
      </c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3"/>
      <c r="DF27" s="47" t="s">
        <v>235</v>
      </c>
    </row>
    <row r="28" spans="2:110" ht="26.25" customHeight="1">
      <c r="B28" s="78" t="s">
        <v>204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81" t="s">
        <v>143</v>
      </c>
      <c r="AD28" s="82"/>
      <c r="AE28" s="82"/>
      <c r="AF28" s="82"/>
      <c r="AG28" s="82"/>
      <c r="AH28" s="82"/>
      <c r="AI28" s="82" t="s">
        <v>262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3">
        <f>BD29</f>
        <v>768100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4">
        <f>BZ29</f>
        <v>372879.44</v>
      </c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6"/>
      <c r="CP28" s="161">
        <f>CP29</f>
        <v>395220.56</v>
      </c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3"/>
      <c r="DF28" s="47">
        <f>DF29</f>
        <v>122027.68</v>
      </c>
    </row>
    <row r="29" spans="2:110" ht="25.5" customHeight="1">
      <c r="B29" s="78" t="s">
        <v>204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81" t="s">
        <v>143</v>
      </c>
      <c r="AD29" s="82"/>
      <c r="AE29" s="82"/>
      <c r="AF29" s="82"/>
      <c r="AG29" s="82"/>
      <c r="AH29" s="82"/>
      <c r="AI29" s="82" t="s">
        <v>247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3">
        <v>768100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4">
        <v>372879.44</v>
      </c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/>
      <c r="CP29" s="161">
        <f aca="true" t="shared" si="1" ref="CP29:CP37">BD29-BZ29</f>
        <v>395220.56</v>
      </c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3"/>
      <c r="DF29" s="47">
        <v>122027.68</v>
      </c>
    </row>
    <row r="30" spans="2:110" s="21" customFormat="1" ht="18.75" customHeight="1">
      <c r="B30" s="108" t="s">
        <v>205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10"/>
      <c r="AC30" s="103" t="s">
        <v>143</v>
      </c>
      <c r="AD30" s="92"/>
      <c r="AE30" s="92"/>
      <c r="AF30" s="92"/>
      <c r="AG30" s="92"/>
      <c r="AH30" s="92"/>
      <c r="AI30" s="92" t="s">
        <v>249</v>
      </c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3">
        <f>BD31+BD33</f>
        <v>1719000</v>
      </c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4">
        <f>BZ31+BZ33</f>
        <v>725887.05</v>
      </c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6"/>
      <c r="CP30" s="161">
        <f t="shared" si="1"/>
        <v>993112.95</v>
      </c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3"/>
      <c r="DF30" s="46">
        <f>DF31+DF33</f>
        <v>8539.54</v>
      </c>
    </row>
    <row r="31" spans="2:110" ht="22.5" customHeight="1">
      <c r="B31" s="78" t="s">
        <v>206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81" t="s">
        <v>143</v>
      </c>
      <c r="AD31" s="82"/>
      <c r="AE31" s="82"/>
      <c r="AF31" s="82"/>
      <c r="AG31" s="82"/>
      <c r="AH31" s="82"/>
      <c r="AI31" s="82" t="s">
        <v>250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3">
        <f>BD32</f>
        <v>87400</v>
      </c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>
        <f>BZ32</f>
        <v>4879.88</v>
      </c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87">
        <f t="shared" si="1"/>
        <v>82520.12</v>
      </c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9"/>
      <c r="DF31" s="47">
        <f>DF32</f>
        <v>940.25</v>
      </c>
    </row>
    <row r="32" spans="2:110" ht="57.75" customHeight="1">
      <c r="B32" s="78" t="s">
        <v>311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81" t="s">
        <v>143</v>
      </c>
      <c r="AD32" s="82"/>
      <c r="AE32" s="82"/>
      <c r="AF32" s="82"/>
      <c r="AG32" s="82"/>
      <c r="AH32" s="82"/>
      <c r="AI32" s="82" t="s">
        <v>251</v>
      </c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3">
        <v>87400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4">
        <v>4879.88</v>
      </c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6"/>
      <c r="CP32" s="87">
        <f t="shared" si="1"/>
        <v>82520.12</v>
      </c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9"/>
      <c r="DF32" s="47">
        <v>940.25</v>
      </c>
    </row>
    <row r="33" spans="2:110" ht="18.75" customHeight="1">
      <c r="B33" s="78" t="s">
        <v>207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81" t="s">
        <v>143</v>
      </c>
      <c r="AD33" s="82"/>
      <c r="AE33" s="82"/>
      <c r="AF33" s="82"/>
      <c r="AG33" s="82"/>
      <c r="AH33" s="82"/>
      <c r="AI33" s="82" t="s">
        <v>252</v>
      </c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>
        <f>BD34+BD36</f>
        <v>1631600</v>
      </c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4">
        <f>BZ34+BZ36</f>
        <v>721007.17</v>
      </c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6"/>
      <c r="CP33" s="87">
        <f t="shared" si="1"/>
        <v>910592.83</v>
      </c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9"/>
      <c r="DF33" s="47">
        <f>DF35+DF37</f>
        <v>7599.29</v>
      </c>
    </row>
    <row r="34" spans="2:110" ht="24" customHeight="1">
      <c r="B34" s="116" t="s">
        <v>134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8"/>
      <c r="AC34" s="111" t="s">
        <v>143</v>
      </c>
      <c r="AD34" s="112"/>
      <c r="AE34" s="112"/>
      <c r="AF34" s="112"/>
      <c r="AG34" s="112"/>
      <c r="AH34" s="112"/>
      <c r="AI34" s="112" t="s">
        <v>309</v>
      </c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87">
        <f>BD35</f>
        <v>827700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4">
        <f>BZ35</f>
        <v>705550.13</v>
      </c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6"/>
      <c r="CP34" s="87">
        <f t="shared" si="1"/>
        <v>122149.87</v>
      </c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9"/>
      <c r="DF34" s="47">
        <f>DF35</f>
        <v>6830</v>
      </c>
    </row>
    <row r="35" spans="2:110" ht="46.5" customHeight="1">
      <c r="B35" s="78" t="s">
        <v>195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81" t="s">
        <v>143</v>
      </c>
      <c r="AD35" s="82"/>
      <c r="AE35" s="82"/>
      <c r="AF35" s="82"/>
      <c r="AG35" s="82"/>
      <c r="AH35" s="82"/>
      <c r="AI35" s="82" t="s">
        <v>194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3">
        <v>827700</v>
      </c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4">
        <v>705550.13</v>
      </c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6"/>
      <c r="CP35" s="87">
        <f t="shared" si="1"/>
        <v>122149.87</v>
      </c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9"/>
      <c r="DF35" s="47">
        <v>6830</v>
      </c>
    </row>
    <row r="36" spans="2:110" ht="21" customHeight="1">
      <c r="B36" s="78" t="s">
        <v>133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81" t="s">
        <v>143</v>
      </c>
      <c r="AD36" s="82"/>
      <c r="AE36" s="82"/>
      <c r="AF36" s="82"/>
      <c r="AG36" s="82"/>
      <c r="AH36" s="82"/>
      <c r="AI36" s="82" t="s">
        <v>196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3">
        <f>BD37</f>
        <v>803900</v>
      </c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4">
        <f>BZ37</f>
        <v>15457.04</v>
      </c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6"/>
      <c r="CP36" s="87">
        <f t="shared" si="1"/>
        <v>788442.96</v>
      </c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9"/>
      <c r="DF36" s="47">
        <f>DF37</f>
        <v>769.29</v>
      </c>
    </row>
    <row r="37" spans="2:110" ht="46.5" customHeight="1">
      <c r="B37" s="78" t="s">
        <v>198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81" t="s">
        <v>143</v>
      </c>
      <c r="AD37" s="82"/>
      <c r="AE37" s="82"/>
      <c r="AF37" s="82"/>
      <c r="AG37" s="82"/>
      <c r="AH37" s="82"/>
      <c r="AI37" s="82" t="s">
        <v>197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3">
        <v>803900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4">
        <v>15457.04</v>
      </c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87">
        <f t="shared" si="1"/>
        <v>788442.96</v>
      </c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9"/>
      <c r="DF37" s="47">
        <v>769.29</v>
      </c>
    </row>
    <row r="38" spans="2:110" s="21" customFormat="1" ht="57" customHeight="1">
      <c r="B38" s="108" t="s">
        <v>208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103" t="s">
        <v>143</v>
      </c>
      <c r="AD38" s="92"/>
      <c r="AE38" s="92"/>
      <c r="AF38" s="92"/>
      <c r="AG38" s="92"/>
      <c r="AH38" s="92"/>
      <c r="AI38" s="92" t="s">
        <v>255</v>
      </c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3">
        <f>BD39</f>
        <v>212800</v>
      </c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4">
        <f>BZ39</f>
        <v>53199</v>
      </c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6"/>
      <c r="CP38" s="161">
        <f>CP39</f>
        <v>220000</v>
      </c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3"/>
      <c r="DF38" s="46">
        <f>DF39</f>
        <v>0</v>
      </c>
    </row>
    <row r="39" spans="2:110" ht="121.5" customHeight="1">
      <c r="B39" s="78" t="s">
        <v>4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81" t="s">
        <v>143</v>
      </c>
      <c r="AD39" s="82"/>
      <c r="AE39" s="82"/>
      <c r="AF39" s="82"/>
      <c r="AG39" s="82"/>
      <c r="AH39" s="82"/>
      <c r="AI39" s="82" t="s">
        <v>256</v>
      </c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3">
        <f>BD44</f>
        <v>212800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4">
        <f>BZ44</f>
        <v>53199</v>
      </c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6"/>
      <c r="CP39" s="87">
        <f>CP44</f>
        <v>220000</v>
      </c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9"/>
      <c r="DF39" s="47">
        <v>0</v>
      </c>
    </row>
    <row r="40" spans="2:110" ht="27.75" customHeight="1" hidden="1">
      <c r="B40" s="78" t="s">
        <v>297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81" t="s">
        <v>143</v>
      </c>
      <c r="AD40" s="82"/>
      <c r="AE40" s="82"/>
      <c r="AF40" s="82"/>
      <c r="AG40" s="82"/>
      <c r="AH40" s="82"/>
      <c r="AI40" s="82" t="s">
        <v>257</v>
      </c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3" t="str">
        <f>BD41</f>
        <v>-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4" t="str">
        <f>BZ41</f>
        <v>-</v>
      </c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6"/>
      <c r="CP40" s="87" t="e">
        <f>BD40-BZ40</f>
        <v>#VALUE!</v>
      </c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9"/>
      <c r="DF40" s="47" t="str">
        <f>DF41</f>
        <v>-</v>
      </c>
    </row>
    <row r="41" spans="2:110" ht="24" customHeight="1" hidden="1">
      <c r="B41" s="78" t="s">
        <v>296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81" t="s">
        <v>143</v>
      </c>
      <c r="AD41" s="82"/>
      <c r="AE41" s="82"/>
      <c r="AF41" s="82"/>
      <c r="AG41" s="82"/>
      <c r="AH41" s="82"/>
      <c r="AI41" s="82" t="s">
        <v>261</v>
      </c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3" t="s">
        <v>235</v>
      </c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4" t="s">
        <v>235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87" t="e">
        <f>BD41-BZ41</f>
        <v>#VALUE!</v>
      </c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9"/>
      <c r="DF41" s="47" t="s">
        <v>235</v>
      </c>
    </row>
    <row r="42" spans="2:110" ht="114.75" customHeight="1" hidden="1">
      <c r="B42" s="78" t="s">
        <v>130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81" t="s">
        <v>143</v>
      </c>
      <c r="AD42" s="82"/>
      <c r="AE42" s="82"/>
      <c r="AF42" s="82"/>
      <c r="AG42" s="82"/>
      <c r="AH42" s="82"/>
      <c r="AI42" s="82" t="s">
        <v>123</v>
      </c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3" t="s">
        <v>235</v>
      </c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4" t="s">
        <v>235</v>
      </c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87" t="s">
        <v>235</v>
      </c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9"/>
      <c r="DF42" s="47">
        <f>DF43</f>
        <v>0</v>
      </c>
    </row>
    <row r="43" spans="2:110" ht="91.5" customHeight="1" hidden="1">
      <c r="B43" s="78" t="s">
        <v>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1" t="s">
        <v>143</v>
      </c>
      <c r="AD43" s="82"/>
      <c r="AE43" s="82"/>
      <c r="AF43" s="82"/>
      <c r="AG43" s="82"/>
      <c r="AH43" s="82"/>
      <c r="AI43" s="82" t="s">
        <v>122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3" t="s">
        <v>235</v>
      </c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4" t="s">
        <v>235</v>
      </c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87" t="s">
        <v>235</v>
      </c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9"/>
      <c r="DF43" s="47">
        <v>0</v>
      </c>
    </row>
    <row r="44" spans="2:110" ht="58.5" customHeight="1">
      <c r="B44" s="78" t="s">
        <v>321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104" t="s">
        <v>143</v>
      </c>
      <c r="AD44" s="105"/>
      <c r="AE44" s="105"/>
      <c r="AF44" s="105"/>
      <c r="AG44" s="105"/>
      <c r="AH44" s="106"/>
      <c r="AI44" s="107" t="s">
        <v>320</v>
      </c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84">
        <f>BD45</f>
        <v>212800</v>
      </c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4">
        <f>BZ45</f>
        <v>53199</v>
      </c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84">
        <f>CP45</f>
        <v>220000</v>
      </c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179"/>
      <c r="DF44" s="47">
        <f>DF45</f>
        <v>0</v>
      </c>
    </row>
    <row r="45" spans="2:110" ht="50.25" customHeight="1">
      <c r="B45" s="78" t="s">
        <v>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04" t="s">
        <v>143</v>
      </c>
      <c r="AD45" s="105"/>
      <c r="AE45" s="105"/>
      <c r="AF45" s="105"/>
      <c r="AG45" s="105"/>
      <c r="AH45" s="106"/>
      <c r="AI45" s="107" t="s">
        <v>314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84">
        <v>212800</v>
      </c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6"/>
      <c r="BZ45" s="84">
        <v>53199</v>
      </c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84">
        <v>220000</v>
      </c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179"/>
      <c r="DF45" s="47">
        <v>0</v>
      </c>
    </row>
    <row r="46" spans="2:110" ht="42" customHeight="1" hidden="1">
      <c r="B46" s="108" t="s">
        <v>306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103" t="s">
        <v>143</v>
      </c>
      <c r="AD46" s="92"/>
      <c r="AE46" s="92"/>
      <c r="AF46" s="92"/>
      <c r="AG46" s="92"/>
      <c r="AH46" s="92"/>
      <c r="AI46" s="92" t="s">
        <v>307</v>
      </c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3">
        <f>BD47</f>
        <v>0</v>
      </c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4">
        <f>BZ47</f>
        <v>0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7" t="s">
        <v>235</v>
      </c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9"/>
      <c r="DF46" s="47" t="str">
        <f>DF47</f>
        <v>-</v>
      </c>
    </row>
    <row r="47" spans="2:110" ht="46.5" customHeight="1" hidden="1">
      <c r="B47" s="78" t="s">
        <v>593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 t="s">
        <v>143</v>
      </c>
      <c r="AD47" s="82"/>
      <c r="AE47" s="82"/>
      <c r="AF47" s="82"/>
      <c r="AG47" s="82"/>
      <c r="AH47" s="82"/>
      <c r="AI47" s="82" t="s">
        <v>308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3">
        <f>BD48</f>
        <v>0</v>
      </c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4">
        <f>BZ48</f>
        <v>0</v>
      </c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87" t="s">
        <v>235</v>
      </c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9"/>
      <c r="DF47" s="47" t="str">
        <f>DF48</f>
        <v>-</v>
      </c>
    </row>
    <row r="48" spans="2:110" ht="71.25" customHeight="1" hidden="1">
      <c r="B48" s="78" t="s">
        <v>594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103" t="s">
        <v>143</v>
      </c>
      <c r="AD48" s="92"/>
      <c r="AE48" s="92"/>
      <c r="AF48" s="92"/>
      <c r="AG48" s="92"/>
      <c r="AH48" s="92"/>
      <c r="AI48" s="82" t="s">
        <v>595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93">
        <f>BD49</f>
        <v>0</v>
      </c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113">
        <f>BZ49</f>
        <v>0</v>
      </c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5"/>
      <c r="CP48" s="87" t="str">
        <f>CP49</f>
        <v>-</v>
      </c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9"/>
      <c r="DF48" s="47" t="s">
        <v>235</v>
      </c>
    </row>
    <row r="49" spans="2:110" ht="71.25" customHeight="1" hidden="1">
      <c r="B49" s="78" t="s">
        <v>596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143</v>
      </c>
      <c r="AD49" s="82"/>
      <c r="AE49" s="82"/>
      <c r="AF49" s="82"/>
      <c r="AG49" s="82"/>
      <c r="AH49" s="82"/>
      <c r="AI49" s="82" t="s">
        <v>597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180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2"/>
      <c r="CP49" s="87" t="s">
        <v>235</v>
      </c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9"/>
      <c r="DF49" s="47" t="s">
        <v>235</v>
      </c>
    </row>
    <row r="50" spans="2:110" s="21" customFormat="1" ht="30" customHeight="1">
      <c r="B50" s="108" t="s">
        <v>295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03" t="s">
        <v>143</v>
      </c>
      <c r="AD50" s="92"/>
      <c r="AE50" s="92"/>
      <c r="AF50" s="92"/>
      <c r="AG50" s="92"/>
      <c r="AH50" s="92"/>
      <c r="AI50" s="92" t="s">
        <v>294</v>
      </c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3">
        <f>BD51</f>
        <v>500</v>
      </c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4">
        <f>BZ52</f>
        <v>500</v>
      </c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6"/>
      <c r="CP50" s="87">
        <f>CP51</f>
        <v>500</v>
      </c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9"/>
      <c r="DF50" s="46">
        <f>DF57</f>
        <v>0</v>
      </c>
    </row>
    <row r="51" spans="2:110" ht="46.5" customHeight="1">
      <c r="B51" s="78" t="s">
        <v>568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81" t="s">
        <v>143</v>
      </c>
      <c r="AD51" s="82"/>
      <c r="AE51" s="82"/>
      <c r="AF51" s="82"/>
      <c r="AG51" s="82"/>
      <c r="AH51" s="82"/>
      <c r="AI51" s="82" t="s">
        <v>562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3">
        <f>BD52</f>
        <v>500</v>
      </c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4">
        <f>BZ52</f>
        <v>500</v>
      </c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6"/>
      <c r="CP51" s="87">
        <f>CP52</f>
        <v>500</v>
      </c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9"/>
      <c r="DF51" s="47">
        <f>DF53</f>
        <v>0</v>
      </c>
    </row>
    <row r="52" spans="2:110" ht="74.25" customHeight="1">
      <c r="B52" s="78" t="s">
        <v>569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 t="s">
        <v>143</v>
      </c>
      <c r="AD52" s="82"/>
      <c r="AE52" s="82"/>
      <c r="AF52" s="82"/>
      <c r="AG52" s="82"/>
      <c r="AH52" s="82"/>
      <c r="AI52" s="82" t="s">
        <v>563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3">
        <v>500</v>
      </c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4">
        <v>500</v>
      </c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6"/>
      <c r="CP52" s="87">
        <v>500</v>
      </c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9"/>
      <c r="DF52" s="47">
        <f>DF55</f>
        <v>0</v>
      </c>
    </row>
    <row r="53" spans="2:110" ht="3" customHeight="1" hidden="1">
      <c r="B53" s="78" t="s">
        <v>477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81" t="s">
        <v>143</v>
      </c>
      <c r="AD53" s="82"/>
      <c r="AE53" s="82"/>
      <c r="AF53" s="82"/>
      <c r="AG53" s="82"/>
      <c r="AH53" s="82"/>
      <c r="AI53" s="82" t="s">
        <v>475</v>
      </c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 t="s">
        <v>235</v>
      </c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 t="s">
        <v>235</v>
      </c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6"/>
      <c r="CP53" s="87" t="s">
        <v>235</v>
      </c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9"/>
      <c r="DF53" s="47">
        <f>DF54</f>
        <v>0</v>
      </c>
    </row>
    <row r="54" spans="2:110" ht="1.5" customHeight="1" hidden="1">
      <c r="B54" s="78" t="s">
        <v>456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81" t="s">
        <v>143</v>
      </c>
      <c r="AD54" s="82"/>
      <c r="AE54" s="82"/>
      <c r="AF54" s="82"/>
      <c r="AG54" s="82"/>
      <c r="AH54" s="82"/>
      <c r="AI54" s="82" t="s">
        <v>476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3" t="s">
        <v>235</v>
      </c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4" t="s">
        <v>235</v>
      </c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6"/>
      <c r="CP54" s="87" t="s">
        <v>235</v>
      </c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9"/>
      <c r="DF54" s="47">
        <f>DF57</f>
        <v>0</v>
      </c>
    </row>
    <row r="55" spans="2:110" ht="58.5" customHeight="1" hidden="1">
      <c r="B55" s="78" t="s">
        <v>557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143</v>
      </c>
      <c r="AD55" s="82"/>
      <c r="AE55" s="82"/>
      <c r="AF55" s="82"/>
      <c r="AG55" s="82"/>
      <c r="AH55" s="82"/>
      <c r="AI55" s="82" t="s">
        <v>556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3" t="s">
        <v>235</v>
      </c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/>
      <c r="CP55" s="87" t="str">
        <f>CP56</f>
        <v>-</v>
      </c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9"/>
      <c r="DF55" s="47">
        <f>DF56</f>
        <v>0</v>
      </c>
    </row>
    <row r="56" spans="2:110" ht="29.25" customHeight="1" hidden="1">
      <c r="B56" s="78" t="s">
        <v>634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81" t="s">
        <v>143</v>
      </c>
      <c r="AD56" s="82"/>
      <c r="AE56" s="82"/>
      <c r="AF56" s="82"/>
      <c r="AG56" s="82"/>
      <c r="AH56" s="82"/>
      <c r="AI56" s="82" t="s">
        <v>635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3" t="s">
        <v>235</v>
      </c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>
        <f>BZ57</f>
        <v>0</v>
      </c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7" t="s">
        <v>235</v>
      </c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9"/>
      <c r="DF56" s="47">
        <f>DF57</f>
        <v>0</v>
      </c>
    </row>
    <row r="57" spans="2:110" ht="105" customHeight="1" hidden="1">
      <c r="B57" s="78" t="s">
        <v>632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81" t="s">
        <v>143</v>
      </c>
      <c r="AD57" s="82"/>
      <c r="AE57" s="82"/>
      <c r="AF57" s="82"/>
      <c r="AG57" s="82"/>
      <c r="AH57" s="82"/>
      <c r="AI57" s="82" t="s">
        <v>633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3" t="str">
        <f>BD58</f>
        <v>-</v>
      </c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4">
        <f>BZ58</f>
        <v>0</v>
      </c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87" t="s">
        <v>235</v>
      </c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9"/>
      <c r="DF57" s="47">
        <f>DF58</f>
        <v>0</v>
      </c>
    </row>
    <row r="58" spans="2:110" ht="201.75" customHeight="1" hidden="1">
      <c r="B58" s="78" t="s">
        <v>630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81" t="s">
        <v>143</v>
      </c>
      <c r="AD58" s="82"/>
      <c r="AE58" s="82"/>
      <c r="AF58" s="82"/>
      <c r="AG58" s="82"/>
      <c r="AH58" s="82"/>
      <c r="AI58" s="82" t="s">
        <v>631</v>
      </c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3" t="s">
        <v>235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4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6"/>
      <c r="CP58" s="87" t="str">
        <f>BD58</f>
        <v>-</v>
      </c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9"/>
      <c r="DF58" s="47">
        <v>0</v>
      </c>
    </row>
    <row r="59" spans="2:110" s="21" customFormat="1" ht="25.5" customHeight="1" hidden="1">
      <c r="B59" s="108" t="s">
        <v>299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10"/>
      <c r="AC59" s="103" t="s">
        <v>143</v>
      </c>
      <c r="AD59" s="92"/>
      <c r="AE59" s="92"/>
      <c r="AF59" s="92"/>
      <c r="AG59" s="92"/>
      <c r="AH59" s="92"/>
      <c r="AI59" s="92" t="s">
        <v>300</v>
      </c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3" t="s">
        <v>235</v>
      </c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7">
        <f>BZ60</f>
        <v>0</v>
      </c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9"/>
      <c r="CP59" s="161" t="e">
        <f aca="true" t="shared" si="2" ref="CP59:CP65">BD59-BZ59</f>
        <v>#VALUE!</v>
      </c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3"/>
      <c r="DF59" s="46">
        <f>DF60</f>
        <v>0</v>
      </c>
    </row>
    <row r="60" spans="2:110" ht="23.25" customHeight="1" hidden="1">
      <c r="B60" s="78" t="s">
        <v>302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81" t="s">
        <v>143</v>
      </c>
      <c r="AD60" s="82"/>
      <c r="AE60" s="82"/>
      <c r="AF60" s="82"/>
      <c r="AG60" s="82"/>
      <c r="AH60" s="82"/>
      <c r="AI60" s="82" t="s">
        <v>303</v>
      </c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3" t="s">
        <v>235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100">
        <f>BZ61</f>
        <v>0</v>
      </c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2"/>
      <c r="CP60" s="87" t="e">
        <f t="shared" si="2"/>
        <v>#VALUE!</v>
      </c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9"/>
      <c r="DF60" s="47">
        <f>DF61</f>
        <v>0</v>
      </c>
    </row>
    <row r="61" spans="2:110" ht="38.25" customHeight="1" hidden="1">
      <c r="B61" s="78" t="s">
        <v>304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81" t="s">
        <v>143</v>
      </c>
      <c r="AD61" s="82"/>
      <c r="AE61" s="82"/>
      <c r="AF61" s="82"/>
      <c r="AG61" s="82"/>
      <c r="AH61" s="82"/>
      <c r="AI61" s="82" t="s">
        <v>298</v>
      </c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3" t="s">
        <v>235</v>
      </c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2"/>
      <c r="CP61" s="87" t="e">
        <f t="shared" si="2"/>
        <v>#VALUE!</v>
      </c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9"/>
      <c r="DF61" s="47"/>
    </row>
    <row r="62" spans="2:110" s="21" customFormat="1" ht="20.25" customHeight="1">
      <c r="B62" s="108" t="s">
        <v>209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10"/>
      <c r="AC62" s="103" t="s">
        <v>143</v>
      </c>
      <c r="AD62" s="92"/>
      <c r="AE62" s="92"/>
      <c r="AF62" s="92"/>
      <c r="AG62" s="92"/>
      <c r="AH62" s="92"/>
      <c r="AI62" s="92" t="s">
        <v>253</v>
      </c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3">
        <f>BD63</f>
        <v>5993100</v>
      </c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4">
        <f>BZ63</f>
        <v>2646939.32</v>
      </c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6"/>
      <c r="CP62" s="161">
        <f t="shared" si="2"/>
        <v>3346160.68</v>
      </c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3"/>
      <c r="DF62" s="46" t="e">
        <f>DF63</f>
        <v>#REF!</v>
      </c>
    </row>
    <row r="63" spans="2:110" ht="47.25" customHeight="1">
      <c r="B63" s="78" t="s">
        <v>279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81" t="s">
        <v>143</v>
      </c>
      <c r="AD63" s="82"/>
      <c r="AE63" s="82"/>
      <c r="AF63" s="82"/>
      <c r="AG63" s="82"/>
      <c r="AH63" s="82"/>
      <c r="AI63" s="82" t="s">
        <v>254</v>
      </c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3">
        <f>BD64+BD67+BD72+BD77</f>
        <v>5993100</v>
      </c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>
        <f>BZ64+BZ67+BZ72</f>
        <v>2646939.32</v>
      </c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87">
        <f>CP64+CP67+CP72</f>
        <v>3192200</v>
      </c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9"/>
      <c r="DF63" s="47" t="e">
        <f>DF64+DF67+DF72</f>
        <v>#REF!</v>
      </c>
    </row>
    <row r="64" spans="2:110" ht="35.25" customHeight="1">
      <c r="B64" s="78" t="s">
        <v>313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81" t="s">
        <v>143</v>
      </c>
      <c r="AD64" s="82"/>
      <c r="AE64" s="82"/>
      <c r="AF64" s="82"/>
      <c r="AG64" s="82"/>
      <c r="AH64" s="82"/>
      <c r="AI64" s="82" t="s">
        <v>512</v>
      </c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3">
        <f>BD65</f>
        <v>4755500</v>
      </c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>
        <f>BZ65</f>
        <v>2560700</v>
      </c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6"/>
      <c r="CP64" s="87">
        <f t="shared" si="2"/>
        <v>2194800</v>
      </c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9"/>
      <c r="DF64" s="47">
        <f>DF65</f>
        <v>505100</v>
      </c>
    </row>
    <row r="65" spans="2:110" ht="27" customHeight="1">
      <c r="B65" s="78" t="s">
        <v>570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81" t="s">
        <v>143</v>
      </c>
      <c r="AD65" s="82"/>
      <c r="AE65" s="82"/>
      <c r="AF65" s="82"/>
      <c r="AG65" s="82"/>
      <c r="AH65" s="82"/>
      <c r="AI65" s="82" t="s">
        <v>657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3">
        <f>BD66</f>
        <v>4755500</v>
      </c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4">
        <f>BZ66</f>
        <v>2560700</v>
      </c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87">
        <f t="shared" si="2"/>
        <v>2194800</v>
      </c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9"/>
      <c r="DF65" s="47">
        <f>DF66</f>
        <v>505100</v>
      </c>
    </row>
    <row r="66" spans="2:110" ht="53.25" customHeight="1">
      <c r="B66" s="78" t="s">
        <v>658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81" t="s">
        <v>143</v>
      </c>
      <c r="AD66" s="82"/>
      <c r="AE66" s="82"/>
      <c r="AF66" s="82"/>
      <c r="AG66" s="82"/>
      <c r="AH66" s="82"/>
      <c r="AI66" s="82" t="s">
        <v>656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3">
        <v>4755500</v>
      </c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4">
        <v>2560700</v>
      </c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/>
      <c r="CP66" s="87">
        <f>BD66-BZ66</f>
        <v>2194800</v>
      </c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9"/>
      <c r="DF66" s="47">
        <v>505100</v>
      </c>
    </row>
    <row r="67" spans="2:110" ht="25.5" customHeight="1">
      <c r="B67" s="78" t="s">
        <v>423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81" t="s">
        <v>143</v>
      </c>
      <c r="AD67" s="82"/>
      <c r="AE67" s="82"/>
      <c r="AF67" s="82"/>
      <c r="AG67" s="82"/>
      <c r="AH67" s="82"/>
      <c r="AI67" s="82" t="s">
        <v>511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3">
        <f>BD68+BD70</f>
        <v>240400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4">
        <f>BZ68+BZ70</f>
        <v>68885.32</v>
      </c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6"/>
      <c r="CP67" s="87">
        <f>CP68</f>
        <v>200</v>
      </c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9"/>
      <c r="DF67" s="47" t="e">
        <f>DF70+#REF!</f>
        <v>#REF!</v>
      </c>
    </row>
    <row r="68" spans="2:110" ht="45" customHeight="1">
      <c r="B68" s="78" t="s">
        <v>211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81" t="s">
        <v>143</v>
      </c>
      <c r="AD68" s="82"/>
      <c r="AE68" s="82"/>
      <c r="AF68" s="82"/>
      <c r="AG68" s="82"/>
      <c r="AH68" s="82"/>
      <c r="AI68" s="82" t="s">
        <v>510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3">
        <v>200</v>
      </c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4">
        <f>BZ69</f>
        <v>200</v>
      </c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6"/>
      <c r="CP68" s="87">
        <f>CP69</f>
        <v>200</v>
      </c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9"/>
      <c r="DF68" s="47">
        <f>DF70</f>
        <v>0</v>
      </c>
    </row>
    <row r="69" spans="2:110" ht="60.75" customHeight="1">
      <c r="B69" s="78" t="s">
        <v>8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80"/>
      <c r="AC69" s="81" t="s">
        <v>143</v>
      </c>
      <c r="AD69" s="82"/>
      <c r="AE69" s="82"/>
      <c r="AF69" s="82"/>
      <c r="AG69" s="82"/>
      <c r="AH69" s="82"/>
      <c r="AI69" s="82" t="s">
        <v>509</v>
      </c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3">
        <v>200</v>
      </c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4">
        <v>200</v>
      </c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6"/>
      <c r="CP69" s="87">
        <v>200</v>
      </c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9"/>
      <c r="DF69" s="47"/>
    </row>
    <row r="70" spans="2:110" ht="57.75" customHeight="1">
      <c r="B70" s="78" t="s">
        <v>210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81" t="s">
        <v>143</v>
      </c>
      <c r="AD70" s="82"/>
      <c r="AE70" s="82"/>
      <c r="AF70" s="82"/>
      <c r="AG70" s="82"/>
      <c r="AH70" s="82"/>
      <c r="AI70" s="82" t="s">
        <v>508</v>
      </c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3">
        <f>BD71</f>
        <v>240200</v>
      </c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4">
        <f>BZ71</f>
        <v>68685.32</v>
      </c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6"/>
      <c r="CP70" s="87">
        <f>CP71</f>
        <v>171514.68</v>
      </c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47">
        <f>DF71</f>
        <v>0</v>
      </c>
    </row>
    <row r="71" spans="2:110" ht="63" customHeight="1">
      <c r="B71" s="78" t="s">
        <v>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81" t="s">
        <v>143</v>
      </c>
      <c r="AD71" s="82"/>
      <c r="AE71" s="82"/>
      <c r="AF71" s="82"/>
      <c r="AG71" s="82"/>
      <c r="AH71" s="82"/>
      <c r="AI71" s="82" t="s">
        <v>507</v>
      </c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3">
        <v>240200</v>
      </c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4">
        <v>68685.32</v>
      </c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6"/>
      <c r="CP71" s="87">
        <f>BD71-BZ71</f>
        <v>171514.68</v>
      </c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9"/>
      <c r="DF71" s="47"/>
    </row>
    <row r="72" spans="2:110" ht="27" customHeight="1">
      <c r="B72" s="78" t="s">
        <v>212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81" t="s">
        <v>143</v>
      </c>
      <c r="AD72" s="82"/>
      <c r="AE72" s="82"/>
      <c r="AF72" s="82"/>
      <c r="AG72" s="82"/>
      <c r="AH72" s="82"/>
      <c r="AI72" s="82" t="s">
        <v>506</v>
      </c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3">
        <f>BD73+BD75</f>
        <v>997200</v>
      </c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4">
        <f>BZ73</f>
        <v>17354</v>
      </c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6"/>
      <c r="CP72" s="87">
        <f>CP73</f>
        <v>997200</v>
      </c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9"/>
      <c r="DF72" s="47">
        <f>DF73+DF76</f>
        <v>2057</v>
      </c>
    </row>
    <row r="73" spans="2:110" ht="90" customHeight="1">
      <c r="B73" s="78" t="s">
        <v>558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81" t="s">
        <v>143</v>
      </c>
      <c r="AD73" s="82"/>
      <c r="AE73" s="82"/>
      <c r="AF73" s="82"/>
      <c r="AG73" s="82"/>
      <c r="AH73" s="82"/>
      <c r="AI73" s="82" t="s">
        <v>505</v>
      </c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3">
        <f>BD74</f>
        <v>997200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4">
        <f>BZ74</f>
        <v>17354</v>
      </c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6"/>
      <c r="CP73" s="87">
        <f>CP74</f>
        <v>997200</v>
      </c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9"/>
      <c r="DF73" s="47">
        <f>DF74</f>
        <v>2057</v>
      </c>
    </row>
    <row r="74" spans="2:110" ht="92.25" customHeight="1" thickBot="1">
      <c r="B74" s="183" t="s">
        <v>559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5"/>
      <c r="AC74" s="188" t="s">
        <v>143</v>
      </c>
      <c r="AD74" s="186"/>
      <c r="AE74" s="186"/>
      <c r="AF74" s="186"/>
      <c r="AG74" s="186"/>
      <c r="AH74" s="186"/>
      <c r="AI74" s="186" t="s">
        <v>504</v>
      </c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7">
        <v>997200</v>
      </c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93">
        <v>17354</v>
      </c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5"/>
      <c r="CP74" s="196">
        <f>BD74</f>
        <v>997200</v>
      </c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8"/>
      <c r="DF74" s="47">
        <v>2057</v>
      </c>
    </row>
    <row r="75" spans="2:110" ht="24.75" customHeight="1" hidden="1">
      <c r="B75" s="116" t="s">
        <v>396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8"/>
      <c r="AC75" s="111" t="s">
        <v>143</v>
      </c>
      <c r="AD75" s="112"/>
      <c r="AE75" s="112"/>
      <c r="AF75" s="112"/>
      <c r="AG75" s="112"/>
      <c r="AH75" s="112"/>
      <c r="AI75" s="112" t="s">
        <v>553</v>
      </c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87">
        <f>BD76</f>
        <v>0</v>
      </c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190">
        <f>BZ76</f>
        <v>0</v>
      </c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2"/>
      <c r="CP75" s="87">
        <f>CP76</f>
        <v>0</v>
      </c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47">
        <f>DF76</f>
        <v>0</v>
      </c>
    </row>
    <row r="76" spans="2:110" ht="36.75" customHeight="1" hidden="1" thickBot="1">
      <c r="B76" s="199" t="s">
        <v>397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1"/>
      <c r="AC76" s="202" t="s">
        <v>143</v>
      </c>
      <c r="AD76" s="203"/>
      <c r="AE76" s="203"/>
      <c r="AF76" s="203"/>
      <c r="AG76" s="203"/>
      <c r="AH76" s="203"/>
      <c r="AI76" s="203" t="s">
        <v>554</v>
      </c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204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6"/>
      <c r="CP76" s="196">
        <f>BD76-BZ76</f>
        <v>0</v>
      </c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8"/>
      <c r="DF76" s="47"/>
    </row>
    <row r="77" spans="2:110" ht="24" customHeight="1" hidden="1">
      <c r="B77" s="122" t="s">
        <v>379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8"/>
      <c r="AC77" s="111" t="s">
        <v>143</v>
      </c>
      <c r="AD77" s="112"/>
      <c r="AE77" s="112"/>
      <c r="AF77" s="112"/>
      <c r="AG77" s="112"/>
      <c r="AH77" s="112"/>
      <c r="AI77" s="112" t="s">
        <v>380</v>
      </c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190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2"/>
      <c r="CP77" s="87" t="s">
        <v>235</v>
      </c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189"/>
      <c r="DF77" s="42"/>
    </row>
    <row r="78" spans="2:121" ht="25.5" customHeight="1" hidden="1">
      <c r="B78" s="119" t="s">
        <v>379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81" t="s">
        <v>143</v>
      </c>
      <c r="AD78" s="82"/>
      <c r="AE78" s="82"/>
      <c r="AF78" s="82"/>
      <c r="AG78" s="82"/>
      <c r="AH78" s="82"/>
      <c r="AI78" s="82" t="s">
        <v>381</v>
      </c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4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6"/>
      <c r="CP78" s="87" t="s">
        <v>235</v>
      </c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189"/>
      <c r="DF78" s="42"/>
      <c r="DO78" s="40">
        <v>7488.51</v>
      </c>
      <c r="DP78" s="39"/>
      <c r="DQ78" s="39"/>
    </row>
    <row r="79" spans="2:109" ht="29.25" customHeight="1" hidden="1">
      <c r="B79" s="122" t="s">
        <v>405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8"/>
      <c r="AC79" s="111" t="s">
        <v>143</v>
      </c>
      <c r="AD79" s="112"/>
      <c r="AE79" s="112"/>
      <c r="AF79" s="112"/>
      <c r="AG79" s="112"/>
      <c r="AH79" s="112"/>
      <c r="AI79" s="112" t="s">
        <v>403</v>
      </c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87">
        <v>0</v>
      </c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207">
        <v>0</v>
      </c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9"/>
      <c r="CP79" s="87">
        <v>0</v>
      </c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9"/>
    </row>
    <row r="80" spans="2:121" ht="20.25" customHeight="1" hidden="1">
      <c r="B80" s="119" t="s">
        <v>405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81" t="s">
        <v>143</v>
      </c>
      <c r="AD80" s="82"/>
      <c r="AE80" s="82"/>
      <c r="AF80" s="82"/>
      <c r="AG80" s="82"/>
      <c r="AH80" s="82"/>
      <c r="AI80" s="82" t="s">
        <v>404</v>
      </c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3">
        <v>0</v>
      </c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100">
        <v>0</v>
      </c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2"/>
      <c r="CP80" s="87">
        <v>0</v>
      </c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9"/>
      <c r="DO80" s="40">
        <v>7488.51</v>
      </c>
      <c r="DP80" s="39"/>
      <c r="DQ80" s="39"/>
    </row>
    <row r="81" spans="78:93" ht="11.25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35"/>
  <sheetViews>
    <sheetView zoomScaleSheetLayoutView="118" workbookViewId="0" topLeftCell="A1">
      <selection activeCell="DE6" sqref="DE6"/>
    </sheetView>
  </sheetViews>
  <sheetFormatPr defaultColWidth="0.875" defaultRowHeight="12.75"/>
  <cols>
    <col min="1" max="27" width="0.875" style="15" customWidth="1"/>
    <col min="28" max="28" width="18.50390625" style="15" customWidth="1"/>
    <col min="29" max="54" width="0.875" style="15" customWidth="1"/>
    <col min="55" max="55" width="2.625" style="15" customWidth="1"/>
    <col min="56" max="58" width="0.875" style="15" customWidth="1"/>
    <col min="59" max="59" width="10.875" style="15" bestFit="1" customWidth="1"/>
    <col min="60" max="60" width="0.5" style="15" customWidth="1"/>
    <col min="61" max="61" width="0.875" style="15" hidden="1" customWidth="1"/>
    <col min="62" max="62" width="0.61718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371093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625" style="15" customWidth="1"/>
    <col min="85" max="85" width="13.50390625" style="15" hidden="1" customWidth="1"/>
    <col min="86" max="88" width="0.875" style="15" hidden="1" customWidth="1"/>
    <col min="89" max="89" width="0.5" style="15" hidden="1" customWidth="1"/>
    <col min="90" max="93" width="0.875" style="15" hidden="1" customWidth="1"/>
    <col min="94" max="94" width="0.6171875" style="15" customWidth="1"/>
    <col min="95" max="96" width="0.875" style="15" hidden="1" customWidth="1"/>
    <col min="97" max="97" width="0.5" style="15" customWidth="1"/>
    <col min="98" max="98" width="0.875" style="15" customWidth="1"/>
    <col min="99" max="100" width="0.5" style="29" customWidth="1"/>
    <col min="101" max="101" width="0.37109375" style="29" customWidth="1"/>
    <col min="102" max="102" width="0.6171875" style="29" customWidth="1"/>
    <col min="103" max="103" width="5.50390625" style="29" customWidth="1"/>
    <col min="104" max="104" width="0.12890625" style="29" customWidth="1"/>
    <col min="105" max="105" width="1.4921875" style="29" customWidth="1"/>
    <col min="106" max="106" width="0.6171875" style="29" customWidth="1"/>
    <col min="107" max="107" width="0.12890625" style="29" customWidth="1"/>
    <col min="108" max="108" width="1.625" style="29" customWidth="1"/>
    <col min="109" max="109" width="14.50390625" style="15" customWidth="1"/>
    <col min="110" max="110" width="4.5039062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170</v>
      </c>
      <c r="DD1" s="63" t="s">
        <v>170</v>
      </c>
    </row>
    <row r="2" spans="2:108" s="17" customFormat="1" ht="22.5" customHeight="1">
      <c r="B2" s="239" t="s">
        <v>171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</row>
    <row r="3" spans="2:108" ht="34.5" customHeight="1">
      <c r="B3" s="244" t="s">
        <v>138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244" t="s">
        <v>139</v>
      </c>
      <c r="AD3" s="245"/>
      <c r="AE3" s="245"/>
      <c r="AF3" s="245"/>
      <c r="AG3" s="245"/>
      <c r="AH3" s="246"/>
      <c r="AI3" s="244" t="s">
        <v>184</v>
      </c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6"/>
      <c r="BD3" s="253" t="s">
        <v>179</v>
      </c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 t="s">
        <v>140</v>
      </c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 t="s">
        <v>141</v>
      </c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</row>
    <row r="4" spans="2:108" s="18" customFormat="1" ht="12" customHeight="1" thickBot="1">
      <c r="B4" s="247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/>
      <c r="AC4" s="263">
        <v>2</v>
      </c>
      <c r="AD4" s="264"/>
      <c r="AE4" s="264"/>
      <c r="AF4" s="264"/>
      <c r="AG4" s="264"/>
      <c r="AH4" s="265"/>
      <c r="AI4" s="263">
        <v>3</v>
      </c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5"/>
      <c r="BD4" s="136">
        <v>4</v>
      </c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>
        <v>5</v>
      </c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>
        <v>6</v>
      </c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</row>
    <row r="5" spans="2:149" s="21" customFormat="1" ht="21" customHeight="1" thickBot="1">
      <c r="B5" s="19" t="s">
        <v>172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60" t="s">
        <v>152</v>
      </c>
      <c r="AD5" s="267"/>
      <c r="AE5" s="267"/>
      <c r="AF5" s="267"/>
      <c r="AG5" s="267"/>
      <c r="AH5" s="268"/>
      <c r="AI5" s="266" t="s">
        <v>144</v>
      </c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8"/>
      <c r="BD5" s="164">
        <f>BD6</f>
        <v>10770200</v>
      </c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>
        <f>BZ6</f>
        <v>3688815.66</v>
      </c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76">
        <f>BD5-BZ5</f>
        <v>7081384.34</v>
      </c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8"/>
      <c r="DE5" s="7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50" t="s">
        <v>201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2"/>
      <c r="AC6" s="260"/>
      <c r="AD6" s="261"/>
      <c r="AE6" s="261"/>
      <c r="AF6" s="261"/>
      <c r="AG6" s="261"/>
      <c r="AH6" s="262"/>
      <c r="AI6" s="257" t="s">
        <v>10</v>
      </c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9"/>
      <c r="BD6" s="176">
        <f>BD8+BD139+BD152+BD178+BD201+BD267+BD276+BD322</f>
        <v>10770200</v>
      </c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8"/>
      <c r="BZ6" s="176">
        <f>BZ8+BZ139+BZ201+BZ276+BZ152</f>
        <v>3688815.66</v>
      </c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8"/>
      <c r="CP6" s="176">
        <f>BD6-BZ6</f>
        <v>7081384.34</v>
      </c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40" t="s">
        <v>142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222"/>
      <c r="AD7" s="223"/>
      <c r="AE7" s="223"/>
      <c r="AF7" s="223"/>
      <c r="AG7" s="223"/>
      <c r="AH7" s="224"/>
      <c r="AI7" s="24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4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8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70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54" t="s">
        <v>213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6"/>
      <c r="AC8" s="217" t="s">
        <v>152</v>
      </c>
      <c r="AD8" s="215"/>
      <c r="AE8" s="215"/>
      <c r="AF8" s="215"/>
      <c r="AG8" s="215"/>
      <c r="AH8" s="216"/>
      <c r="AI8" s="214" t="s">
        <v>11</v>
      </c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6"/>
      <c r="BD8" s="161">
        <f>BD22+BD74+BD82+BD69</f>
        <v>4867400</v>
      </c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>
        <f>BZ22+BZ82</f>
        <v>1658124.05</v>
      </c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71">
        <f>BD8-BZ8</f>
        <v>3209275.95</v>
      </c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3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104"/>
      <c r="AD9" s="105"/>
      <c r="AE9" s="105"/>
      <c r="AF9" s="105"/>
      <c r="AG9" s="105"/>
      <c r="AH9" s="106"/>
      <c r="AI9" s="107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6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190">
        <f aca="true" t="shared" si="0" ref="CP9:CP61">BD9-BZ9</f>
        <v>0</v>
      </c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2"/>
    </row>
    <row r="10" spans="2:108" ht="15" customHeight="1" hidden="1">
      <c r="B10" s="11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104"/>
      <c r="AD10" s="105"/>
      <c r="AE10" s="105"/>
      <c r="AF10" s="105"/>
      <c r="AG10" s="105"/>
      <c r="AH10" s="106"/>
      <c r="AI10" s="107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6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190">
        <f t="shared" si="0"/>
        <v>0</v>
      </c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2"/>
    </row>
    <row r="11" spans="2:108" ht="15" customHeight="1" hidden="1">
      <c r="B11" s="11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104"/>
      <c r="AD11" s="105"/>
      <c r="AE11" s="105"/>
      <c r="AF11" s="105"/>
      <c r="AG11" s="105"/>
      <c r="AH11" s="106"/>
      <c r="AI11" s="107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6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190">
        <f t="shared" si="0"/>
        <v>0</v>
      </c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2"/>
    </row>
    <row r="12" spans="2:108" ht="45.75" customHeight="1" hidden="1">
      <c r="B12" s="11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104"/>
      <c r="AD12" s="105"/>
      <c r="AE12" s="105"/>
      <c r="AF12" s="105"/>
      <c r="AG12" s="105"/>
      <c r="AH12" s="106"/>
      <c r="AI12" s="107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6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190">
        <f t="shared" si="0"/>
        <v>0</v>
      </c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2"/>
    </row>
    <row r="13" spans="2:108" ht="15.75" customHeight="1" hidden="1">
      <c r="B13" s="11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104"/>
      <c r="AD13" s="105"/>
      <c r="AE13" s="105"/>
      <c r="AF13" s="105"/>
      <c r="AG13" s="105"/>
      <c r="AH13" s="106"/>
      <c r="AI13" s="107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6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190">
        <f t="shared" si="0"/>
        <v>0</v>
      </c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2"/>
    </row>
    <row r="14" spans="2:108" ht="22.5" customHeight="1" hidden="1">
      <c r="B14" s="11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104"/>
      <c r="AD14" s="105"/>
      <c r="AE14" s="105"/>
      <c r="AF14" s="105"/>
      <c r="AG14" s="105"/>
      <c r="AH14" s="106"/>
      <c r="AI14" s="107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6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190">
        <f t="shared" si="0"/>
        <v>0</v>
      </c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2"/>
    </row>
    <row r="15" spans="2:108" ht="15" customHeight="1" hidden="1">
      <c r="B15" s="11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104"/>
      <c r="AD15" s="105"/>
      <c r="AE15" s="105"/>
      <c r="AF15" s="105"/>
      <c r="AG15" s="105"/>
      <c r="AH15" s="106"/>
      <c r="AI15" s="107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6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190">
        <f t="shared" si="0"/>
        <v>0</v>
      </c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2"/>
    </row>
    <row r="16" spans="2:108" ht="15" customHeight="1" hidden="1">
      <c r="B16" s="119" t="s">
        <v>216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104" t="s">
        <v>152</v>
      </c>
      <c r="AD16" s="105"/>
      <c r="AE16" s="105"/>
      <c r="AF16" s="105"/>
      <c r="AG16" s="105"/>
      <c r="AH16" s="106"/>
      <c r="AI16" s="107" t="s">
        <v>334</v>
      </c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6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 t="s">
        <v>235</v>
      </c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190" t="e">
        <f t="shared" si="0"/>
        <v>#VALUE!</v>
      </c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2"/>
    </row>
    <row r="17" spans="2:108" ht="23.25" customHeight="1" hidden="1">
      <c r="B17" s="119" t="s">
        <v>263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104" t="s">
        <v>152</v>
      </c>
      <c r="AD17" s="105"/>
      <c r="AE17" s="105"/>
      <c r="AF17" s="105"/>
      <c r="AG17" s="105"/>
      <c r="AH17" s="106"/>
      <c r="AI17" s="107" t="s">
        <v>264</v>
      </c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6"/>
      <c r="BD17" s="83">
        <v>0</v>
      </c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 t="s">
        <v>235</v>
      </c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190" t="e">
        <f t="shared" si="0"/>
        <v>#VALUE!</v>
      </c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2:108" ht="15" customHeight="1" hidden="1">
      <c r="B18" s="119" t="s">
        <v>240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104" t="s">
        <v>152</v>
      </c>
      <c r="AD18" s="105"/>
      <c r="AE18" s="105"/>
      <c r="AF18" s="105"/>
      <c r="AG18" s="105"/>
      <c r="AH18" s="106"/>
      <c r="AI18" s="107" t="s">
        <v>265</v>
      </c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6"/>
      <c r="BD18" s="83">
        <v>0</v>
      </c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 t="s">
        <v>235</v>
      </c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190" t="e">
        <f t="shared" si="0"/>
        <v>#VALUE!</v>
      </c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2:108" ht="22.5" customHeight="1" hidden="1">
      <c r="B19" s="119" t="s">
        <v>214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104" t="s">
        <v>152</v>
      </c>
      <c r="AD19" s="105"/>
      <c r="AE19" s="105"/>
      <c r="AF19" s="105"/>
      <c r="AG19" s="105"/>
      <c r="AH19" s="106"/>
      <c r="AI19" s="107" t="s">
        <v>266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6"/>
      <c r="BD19" s="83">
        <v>0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 t="s">
        <v>235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190" t="e">
        <f t="shared" si="0"/>
        <v>#VALUE!</v>
      </c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2"/>
    </row>
    <row r="20" spans="2:108" ht="17.25" customHeight="1" hidden="1">
      <c r="B20" s="119" t="s">
        <v>215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80"/>
      <c r="AC20" s="104" t="s">
        <v>152</v>
      </c>
      <c r="AD20" s="105"/>
      <c r="AE20" s="105"/>
      <c r="AF20" s="105"/>
      <c r="AG20" s="105"/>
      <c r="AH20" s="106"/>
      <c r="AI20" s="107" t="s">
        <v>267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6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 t="s">
        <v>235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190" t="e">
        <f t="shared" si="0"/>
        <v>#VALUE!</v>
      </c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2"/>
    </row>
    <row r="21" spans="2:108" ht="17.25" customHeight="1" hidden="1">
      <c r="B21" s="119" t="s">
        <v>216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104" t="s">
        <v>152</v>
      </c>
      <c r="AD21" s="105"/>
      <c r="AE21" s="105"/>
      <c r="AF21" s="105"/>
      <c r="AG21" s="105"/>
      <c r="AH21" s="106"/>
      <c r="AI21" s="107" t="s">
        <v>291</v>
      </c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6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 t="s">
        <v>235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190" t="e">
        <f t="shared" si="0"/>
        <v>#VALUE!</v>
      </c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2"/>
    </row>
    <row r="22" spans="2:136" s="21" customFormat="1" ht="74.25" customHeight="1">
      <c r="B22" s="232" t="s">
        <v>217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10"/>
      <c r="AC22" s="218" t="s">
        <v>152</v>
      </c>
      <c r="AD22" s="219"/>
      <c r="AE22" s="219"/>
      <c r="AF22" s="219"/>
      <c r="AG22" s="219"/>
      <c r="AH22" s="220"/>
      <c r="AI22" s="228" t="s">
        <v>13</v>
      </c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20"/>
      <c r="BD22" s="93">
        <f>BD23+BD63</f>
        <v>4474500</v>
      </c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>
        <f>BZ23</f>
        <v>1632924.05</v>
      </c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171">
        <f aca="true" t="shared" si="1" ref="CP22:CP27">BD22-BZ22</f>
        <v>2841575.95</v>
      </c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9" t="s">
        <v>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104" t="s">
        <v>152</v>
      </c>
      <c r="AD23" s="105"/>
      <c r="AE23" s="105"/>
      <c r="AF23" s="105"/>
      <c r="AG23" s="105"/>
      <c r="AH23" s="106"/>
      <c r="AI23" s="107" t="s">
        <v>14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6"/>
      <c r="BD23" s="83">
        <f>BD24</f>
        <v>4474300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>
        <f>BZ24</f>
        <v>1632924.05</v>
      </c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190">
        <f t="shared" si="1"/>
        <v>2841375.95</v>
      </c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2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9" t="s">
        <v>335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104" t="s">
        <v>152</v>
      </c>
      <c r="AD24" s="105"/>
      <c r="AE24" s="105"/>
      <c r="AF24" s="105"/>
      <c r="AG24" s="105"/>
      <c r="AH24" s="106"/>
      <c r="AI24" s="107" t="s">
        <v>15</v>
      </c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6"/>
      <c r="BD24" s="83">
        <f>BD25+BD37</f>
        <v>4474300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>
        <f>BZ25+BZ37</f>
        <v>1632924.05</v>
      </c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190">
        <f t="shared" si="1"/>
        <v>2841375.95</v>
      </c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2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9" t="s">
        <v>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104" t="s">
        <v>152</v>
      </c>
      <c r="AD25" s="105"/>
      <c r="AE25" s="105"/>
      <c r="AF25" s="105"/>
      <c r="AG25" s="105"/>
      <c r="AH25" s="106"/>
      <c r="AI25" s="107" t="s">
        <v>16</v>
      </c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6"/>
      <c r="BD25" s="83">
        <f>BD26</f>
        <v>4009700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>
        <f>BZ26</f>
        <v>1377032.53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190">
        <f t="shared" si="1"/>
        <v>2632667.4699999997</v>
      </c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2:108" ht="81.75" customHeight="1">
      <c r="B26" s="119" t="s">
        <v>560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104" t="s">
        <v>152</v>
      </c>
      <c r="AD26" s="105"/>
      <c r="AE26" s="105"/>
      <c r="AF26" s="105"/>
      <c r="AG26" s="105"/>
      <c r="AH26" s="106"/>
      <c r="AI26" s="107" t="s">
        <v>115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6"/>
      <c r="BD26" s="83">
        <f>BD27</f>
        <v>4009700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>
        <f>BZ27</f>
        <v>1377032.53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190">
        <f t="shared" si="1"/>
        <v>2632667.4699999997</v>
      </c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2"/>
    </row>
    <row r="27" spans="2:108" ht="36" customHeight="1">
      <c r="B27" s="119" t="s">
        <v>360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104" t="s">
        <v>152</v>
      </c>
      <c r="AD27" s="105"/>
      <c r="AE27" s="105"/>
      <c r="AF27" s="105"/>
      <c r="AG27" s="105"/>
      <c r="AH27" s="106"/>
      <c r="AI27" s="107" t="s">
        <v>17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83">
        <f>BD28+BD29+BD30</f>
        <v>4009700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>
        <f>BZ28+BZ30+BZ29</f>
        <v>1377032.53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190">
        <f t="shared" si="1"/>
        <v>2632667.4699999997</v>
      </c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2"/>
    </row>
    <row r="28" spans="2:108" ht="25.5" customHeight="1">
      <c r="B28" s="119" t="s">
        <v>9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104" t="s">
        <v>152</v>
      </c>
      <c r="AD28" s="105"/>
      <c r="AE28" s="105"/>
      <c r="AF28" s="105"/>
      <c r="AG28" s="105"/>
      <c r="AH28" s="106"/>
      <c r="AI28" s="107" t="s">
        <v>18</v>
      </c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6"/>
      <c r="BD28" s="83">
        <v>2840050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>
        <v>1046282.76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190">
        <f t="shared" si="0"/>
        <v>1793767.24</v>
      </c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2"/>
    </row>
    <row r="29" spans="2:108" ht="47.25" customHeight="1">
      <c r="B29" s="119" t="s">
        <v>331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104" t="s">
        <v>152</v>
      </c>
      <c r="AD29" s="105"/>
      <c r="AE29" s="105"/>
      <c r="AF29" s="105"/>
      <c r="AG29" s="105"/>
      <c r="AH29" s="106"/>
      <c r="AI29" s="107" t="s">
        <v>19</v>
      </c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6"/>
      <c r="BD29" s="83">
        <v>234600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>
        <v>49516.58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190">
        <f>BD29</f>
        <v>234600</v>
      </c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2"/>
    </row>
    <row r="30" spans="2:108" ht="57.75" customHeight="1">
      <c r="B30" s="119" t="s">
        <v>12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104" t="s">
        <v>152</v>
      </c>
      <c r="AD30" s="105"/>
      <c r="AE30" s="105"/>
      <c r="AF30" s="105"/>
      <c r="AG30" s="105"/>
      <c r="AH30" s="106"/>
      <c r="AI30" s="107" t="s">
        <v>20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6"/>
      <c r="BD30" s="83">
        <v>935050</v>
      </c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>
        <v>281233.19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190">
        <f>BD30</f>
        <v>935050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2"/>
    </row>
    <row r="31" spans="2:108" ht="15" customHeight="1" hidden="1">
      <c r="B31" s="11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104"/>
      <c r="AD31" s="105"/>
      <c r="AE31" s="105"/>
      <c r="AF31" s="105"/>
      <c r="AG31" s="105"/>
      <c r="AH31" s="106"/>
      <c r="AI31" s="107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6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190">
        <f t="shared" si="0"/>
        <v>0</v>
      </c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2"/>
    </row>
    <row r="32" spans="2:108" ht="45" customHeight="1" hidden="1">
      <c r="B32" s="11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  <c r="AC32" s="104"/>
      <c r="AD32" s="105"/>
      <c r="AE32" s="105"/>
      <c r="AF32" s="105"/>
      <c r="AG32" s="105"/>
      <c r="AH32" s="106"/>
      <c r="AI32" s="107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6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190">
        <f t="shared" si="0"/>
        <v>0</v>
      </c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2"/>
    </row>
    <row r="33" spans="2:108" ht="18" customHeight="1" hidden="1">
      <c r="B33" s="11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104"/>
      <c r="AD33" s="105"/>
      <c r="AE33" s="105"/>
      <c r="AF33" s="105"/>
      <c r="AG33" s="105"/>
      <c r="AH33" s="106"/>
      <c r="AI33" s="107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6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190">
        <f t="shared" si="0"/>
        <v>0</v>
      </c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2"/>
    </row>
    <row r="34" spans="2:108" ht="24.75" customHeight="1" hidden="1">
      <c r="B34" s="11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104"/>
      <c r="AD34" s="105"/>
      <c r="AE34" s="105"/>
      <c r="AF34" s="105"/>
      <c r="AG34" s="105"/>
      <c r="AH34" s="106"/>
      <c r="AI34" s="107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6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190">
        <f t="shared" si="0"/>
        <v>0</v>
      </c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2"/>
    </row>
    <row r="35" spans="2:108" ht="17.25" customHeight="1" hidden="1">
      <c r="B35" s="11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104"/>
      <c r="AD35" s="105"/>
      <c r="AE35" s="105"/>
      <c r="AF35" s="105"/>
      <c r="AG35" s="105"/>
      <c r="AH35" s="106"/>
      <c r="AI35" s="107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6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190">
        <f t="shared" si="0"/>
        <v>0</v>
      </c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2:108" ht="17.25" customHeight="1" hidden="1">
      <c r="B36" s="119" t="s">
        <v>216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104" t="s">
        <v>152</v>
      </c>
      <c r="AD36" s="105"/>
      <c r="AE36" s="105"/>
      <c r="AF36" s="105"/>
      <c r="AG36" s="105"/>
      <c r="AH36" s="106"/>
      <c r="AI36" s="107" t="s">
        <v>330</v>
      </c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6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 t="s">
        <v>235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190" t="e">
        <f t="shared" si="0"/>
        <v>#VALUE!</v>
      </c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2"/>
    </row>
    <row r="37" spans="2:108" s="26" customFormat="1" ht="91.5" customHeight="1">
      <c r="B37" s="119" t="s">
        <v>361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80"/>
      <c r="AC37" s="104" t="s">
        <v>152</v>
      </c>
      <c r="AD37" s="105"/>
      <c r="AE37" s="105"/>
      <c r="AF37" s="105"/>
      <c r="AG37" s="105"/>
      <c r="AH37" s="106"/>
      <c r="AI37" s="107" t="s">
        <v>21</v>
      </c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6"/>
      <c r="BD37" s="84">
        <f>BD38+BD41</f>
        <v>464600</v>
      </c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6"/>
      <c r="BZ37" s="84">
        <f>BZ38+BZ41</f>
        <v>255891.52</v>
      </c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6"/>
      <c r="CP37" s="190">
        <f>BD37-BZ37</f>
        <v>208708.48</v>
      </c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2"/>
    </row>
    <row r="38" spans="2:108" ht="81" customHeight="1" hidden="1">
      <c r="B38" s="119" t="s">
        <v>45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80"/>
      <c r="AC38" s="104" t="s">
        <v>152</v>
      </c>
      <c r="AD38" s="105"/>
      <c r="AE38" s="105"/>
      <c r="AF38" s="105"/>
      <c r="AG38" s="105"/>
      <c r="AH38" s="106"/>
      <c r="AI38" s="107" t="s">
        <v>116</v>
      </c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6"/>
      <c r="BD38" s="83">
        <f>BD39</f>
        <v>0</v>
      </c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>
        <f>BZ39</f>
        <v>0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190">
        <f>CP39</f>
        <v>0</v>
      </c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2"/>
    </row>
    <row r="39" spans="2:108" ht="36" customHeight="1" hidden="1">
      <c r="B39" s="119" t="s">
        <v>360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104" t="s">
        <v>152</v>
      </c>
      <c r="AD39" s="105"/>
      <c r="AE39" s="105"/>
      <c r="AF39" s="105"/>
      <c r="AG39" s="105"/>
      <c r="AH39" s="106"/>
      <c r="AI39" s="107" t="s">
        <v>117</v>
      </c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83">
        <f>BD40</f>
        <v>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>
        <f>BZ40</f>
        <v>0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190">
        <f>CP40</f>
        <v>0</v>
      </c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2"/>
    </row>
    <row r="40" spans="2:108" ht="45" customHeight="1" hidden="1">
      <c r="B40" s="119" t="s">
        <v>331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80"/>
      <c r="AC40" s="104" t="s">
        <v>152</v>
      </c>
      <c r="AD40" s="105"/>
      <c r="AE40" s="105"/>
      <c r="AF40" s="105"/>
      <c r="AG40" s="105"/>
      <c r="AH40" s="106"/>
      <c r="AI40" s="107" t="s">
        <v>118</v>
      </c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190">
        <f>BD40-BZ40</f>
        <v>0</v>
      </c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2"/>
    </row>
    <row r="41" spans="2:108" s="26" customFormat="1" ht="35.25" customHeight="1">
      <c r="B41" s="119" t="s">
        <v>362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80"/>
      <c r="AC41" s="104" t="s">
        <v>152</v>
      </c>
      <c r="AD41" s="105"/>
      <c r="AE41" s="105"/>
      <c r="AF41" s="105"/>
      <c r="AG41" s="105"/>
      <c r="AH41" s="106"/>
      <c r="AI41" s="107" t="s">
        <v>46</v>
      </c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84">
        <f>BD42</f>
        <v>464600</v>
      </c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6"/>
      <c r="BZ41" s="84">
        <f>BZ42</f>
        <v>255891.52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6"/>
      <c r="CP41" s="190">
        <f t="shared" si="0"/>
        <v>208708.48</v>
      </c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2"/>
    </row>
    <row r="42" spans="2:108" s="26" customFormat="1" ht="33.75" customHeight="1">
      <c r="B42" s="119" t="s">
        <v>22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104" t="s">
        <v>152</v>
      </c>
      <c r="AD42" s="105"/>
      <c r="AE42" s="105"/>
      <c r="AF42" s="105"/>
      <c r="AG42" s="105"/>
      <c r="AH42" s="106"/>
      <c r="AI42" s="107" t="s">
        <v>23</v>
      </c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84">
        <f>BD43+BD62</f>
        <v>464600</v>
      </c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6"/>
      <c r="BZ42" s="84">
        <f>BZ43+BZ62</f>
        <v>255891.52</v>
      </c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6"/>
      <c r="CP42" s="190">
        <f t="shared" si="0"/>
        <v>208708.48</v>
      </c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2"/>
    </row>
    <row r="43" spans="2:108" s="26" customFormat="1" ht="18.75" customHeight="1">
      <c r="B43" s="119" t="s">
        <v>466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104" t="s">
        <v>152</v>
      </c>
      <c r="AD43" s="105"/>
      <c r="AE43" s="105"/>
      <c r="AF43" s="105"/>
      <c r="AG43" s="105"/>
      <c r="AH43" s="106"/>
      <c r="AI43" s="107" t="s">
        <v>24</v>
      </c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84">
        <v>400900</v>
      </c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6"/>
      <c r="BZ43" s="84">
        <v>214860.43</v>
      </c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6"/>
      <c r="CP43" s="190">
        <f>BD43-BZ43</f>
        <v>186039.57</v>
      </c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2"/>
    </row>
    <row r="44" spans="2:108" s="26" customFormat="1" ht="16.5" customHeight="1" hidden="1">
      <c r="B44" s="11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104"/>
      <c r="AD44" s="105"/>
      <c r="AE44" s="105"/>
      <c r="AF44" s="105"/>
      <c r="AG44" s="105"/>
      <c r="AH44" s="106"/>
      <c r="AI44" s="107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84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84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6"/>
      <c r="CP44" s="190">
        <f t="shared" si="0"/>
        <v>0</v>
      </c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2"/>
    </row>
    <row r="45" spans="2:108" s="26" customFormat="1" ht="16.5" customHeight="1" hidden="1">
      <c r="B45" s="11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104"/>
      <c r="AD45" s="105"/>
      <c r="AE45" s="105"/>
      <c r="AF45" s="105"/>
      <c r="AG45" s="105"/>
      <c r="AH45" s="106"/>
      <c r="AI45" s="107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6"/>
      <c r="BD45" s="84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6"/>
      <c r="BZ45" s="84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/>
      <c r="CP45" s="190">
        <f t="shared" si="0"/>
        <v>0</v>
      </c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2"/>
    </row>
    <row r="46" spans="2:108" ht="36.75" customHeight="1" hidden="1">
      <c r="B46" s="11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104"/>
      <c r="AD46" s="105"/>
      <c r="AE46" s="105"/>
      <c r="AF46" s="105"/>
      <c r="AG46" s="105"/>
      <c r="AH46" s="106"/>
      <c r="AI46" s="107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6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4">
        <f t="shared" si="0"/>
        <v>0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2:108" ht="17.25" customHeight="1" hidden="1">
      <c r="B47" s="11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104"/>
      <c r="AD47" s="105"/>
      <c r="AE47" s="105"/>
      <c r="AF47" s="105"/>
      <c r="AG47" s="105"/>
      <c r="AH47" s="106"/>
      <c r="AI47" s="107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6"/>
      <c r="BD47" s="84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6"/>
      <c r="BZ47" s="84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/>
      <c r="CP47" s="190">
        <f t="shared" si="0"/>
        <v>0</v>
      </c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2"/>
    </row>
    <row r="48" spans="2:108" ht="17.25" customHeight="1" hidden="1">
      <c r="B48" s="11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104"/>
      <c r="AD48" s="105"/>
      <c r="AE48" s="105"/>
      <c r="AF48" s="105"/>
      <c r="AG48" s="105"/>
      <c r="AH48" s="106"/>
      <c r="AI48" s="107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6"/>
      <c r="BD48" s="84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6"/>
      <c r="BZ48" s="84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/>
      <c r="CP48" s="190">
        <f t="shared" si="0"/>
        <v>0</v>
      </c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2"/>
    </row>
    <row r="49" spans="2:108" ht="17.25" customHeight="1" hidden="1">
      <c r="B49" s="11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104"/>
      <c r="AD49" s="105"/>
      <c r="AE49" s="105"/>
      <c r="AF49" s="105"/>
      <c r="AG49" s="105"/>
      <c r="AH49" s="106"/>
      <c r="AI49" s="107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6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190">
        <f t="shared" si="0"/>
        <v>0</v>
      </c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2"/>
    </row>
    <row r="50" spans="2:108" ht="17.25" customHeight="1" hidden="1">
      <c r="B50" s="11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104"/>
      <c r="AD50" s="105"/>
      <c r="AE50" s="105"/>
      <c r="AF50" s="105"/>
      <c r="AG50" s="105"/>
      <c r="AH50" s="106"/>
      <c r="AI50" s="107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6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190">
        <f t="shared" si="0"/>
        <v>0</v>
      </c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2:108" ht="17.25" customHeight="1" hidden="1">
      <c r="B51" s="11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104"/>
      <c r="AD51" s="105"/>
      <c r="AE51" s="105"/>
      <c r="AF51" s="105"/>
      <c r="AG51" s="105"/>
      <c r="AH51" s="106"/>
      <c r="AI51" s="107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6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190">
        <f t="shared" si="0"/>
        <v>0</v>
      </c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2:108" ht="23.25" customHeight="1" hidden="1">
      <c r="B52" s="11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104"/>
      <c r="AD52" s="105"/>
      <c r="AE52" s="105"/>
      <c r="AF52" s="105"/>
      <c r="AG52" s="105"/>
      <c r="AH52" s="106"/>
      <c r="AI52" s="107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6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190">
        <f t="shared" si="0"/>
        <v>0</v>
      </c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2"/>
    </row>
    <row r="53" spans="2:108" ht="13.5" customHeight="1" hidden="1">
      <c r="B53" s="11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104"/>
      <c r="AD53" s="105"/>
      <c r="AE53" s="105"/>
      <c r="AF53" s="105"/>
      <c r="AG53" s="105"/>
      <c r="AH53" s="106"/>
      <c r="AI53" s="107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6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190">
        <f t="shared" si="0"/>
        <v>0</v>
      </c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2"/>
    </row>
    <row r="54" spans="2:108" ht="18" customHeight="1" hidden="1">
      <c r="B54" s="11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104"/>
      <c r="AD54" s="105"/>
      <c r="AE54" s="105"/>
      <c r="AF54" s="105"/>
      <c r="AG54" s="105"/>
      <c r="AH54" s="106"/>
      <c r="AI54" s="107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6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190">
        <f t="shared" si="0"/>
        <v>0</v>
      </c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2"/>
    </row>
    <row r="55" spans="2:108" ht="24" customHeight="1" hidden="1">
      <c r="B55" s="11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104"/>
      <c r="AD55" s="105"/>
      <c r="AE55" s="105"/>
      <c r="AF55" s="105"/>
      <c r="AG55" s="105"/>
      <c r="AH55" s="106"/>
      <c r="AI55" s="107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6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190">
        <f t="shared" si="0"/>
        <v>0</v>
      </c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2"/>
    </row>
    <row r="56" spans="2:108" ht="22.5" customHeight="1" hidden="1">
      <c r="B56" s="11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104"/>
      <c r="AD56" s="105"/>
      <c r="AE56" s="105"/>
      <c r="AF56" s="105"/>
      <c r="AG56" s="105"/>
      <c r="AH56" s="106"/>
      <c r="AI56" s="107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6"/>
      <c r="BD56" s="84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6"/>
      <c r="BZ56" s="84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6"/>
      <c r="CP56" s="84">
        <f t="shared" si="0"/>
        <v>0</v>
      </c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2:108" ht="180.75" customHeight="1" hidden="1">
      <c r="B57" s="119" t="s">
        <v>329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104" t="s">
        <v>152</v>
      </c>
      <c r="AD57" s="105"/>
      <c r="AE57" s="105"/>
      <c r="AF57" s="105"/>
      <c r="AG57" s="105"/>
      <c r="AH57" s="106"/>
      <c r="AI57" s="107" t="s">
        <v>328</v>
      </c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6"/>
      <c r="BD57" s="84">
        <v>0</v>
      </c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6"/>
      <c r="BZ57" s="84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6"/>
      <c r="CP57" s="84">
        <f t="shared" si="0"/>
        <v>0</v>
      </c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2:108" ht="13.5" customHeight="1" hidden="1">
      <c r="B58" s="119" t="s">
        <v>222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104" t="s">
        <v>152</v>
      </c>
      <c r="AD58" s="105"/>
      <c r="AE58" s="105"/>
      <c r="AF58" s="105"/>
      <c r="AG58" s="105"/>
      <c r="AH58" s="106"/>
      <c r="AI58" s="107" t="s">
        <v>327</v>
      </c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6"/>
      <c r="BD58" s="83">
        <v>0</v>
      </c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4">
        <f t="shared" si="0"/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2:108" ht="15.75" customHeight="1" hidden="1">
      <c r="B59" s="119" t="s">
        <v>240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104" t="s">
        <v>152</v>
      </c>
      <c r="AD59" s="105"/>
      <c r="AE59" s="105"/>
      <c r="AF59" s="105"/>
      <c r="AG59" s="105"/>
      <c r="AH59" s="106"/>
      <c r="AI59" s="107" t="s">
        <v>326</v>
      </c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6"/>
      <c r="BD59" s="83">
        <v>0</v>
      </c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4">
        <f t="shared" si="0"/>
        <v>0</v>
      </c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2:108" ht="18" customHeight="1" hidden="1">
      <c r="B60" s="119" t="s">
        <v>223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80"/>
      <c r="AC60" s="104" t="s">
        <v>152</v>
      </c>
      <c r="AD60" s="105"/>
      <c r="AE60" s="105"/>
      <c r="AF60" s="105"/>
      <c r="AG60" s="105"/>
      <c r="AH60" s="106"/>
      <c r="AI60" s="107" t="s">
        <v>325</v>
      </c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6"/>
      <c r="BD60" s="83">
        <v>0</v>
      </c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4">
        <f t="shared" si="0"/>
        <v>0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2:108" ht="35.25" customHeight="1" hidden="1">
      <c r="B61" s="119" t="s">
        <v>285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104" t="s">
        <v>152</v>
      </c>
      <c r="AD61" s="105"/>
      <c r="AE61" s="105"/>
      <c r="AF61" s="105"/>
      <c r="AG61" s="105"/>
      <c r="AH61" s="106"/>
      <c r="AI61" s="107" t="s">
        <v>324</v>
      </c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6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>
        <v>4</v>
      </c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4">
        <f t="shared" si="0"/>
        <v>-4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2:108" s="26" customFormat="1" ht="18.75" customHeight="1">
      <c r="B62" s="119" t="s">
        <v>641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80"/>
      <c r="AC62" s="104" t="s">
        <v>152</v>
      </c>
      <c r="AD62" s="105"/>
      <c r="AE62" s="105"/>
      <c r="AF62" s="105"/>
      <c r="AG62" s="105"/>
      <c r="AH62" s="106"/>
      <c r="AI62" s="107" t="s">
        <v>642</v>
      </c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6"/>
      <c r="BD62" s="84">
        <v>63700</v>
      </c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6"/>
      <c r="BZ62" s="84">
        <v>41031.09</v>
      </c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6"/>
      <c r="CP62" s="190">
        <f>BD62-BZ62</f>
        <v>22668.910000000003</v>
      </c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2"/>
    </row>
    <row r="63" spans="2:108" ht="34.5" customHeight="1">
      <c r="B63" s="119" t="s">
        <v>370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80"/>
      <c r="AC63" s="104" t="s">
        <v>152</v>
      </c>
      <c r="AD63" s="105"/>
      <c r="AE63" s="105"/>
      <c r="AF63" s="105"/>
      <c r="AG63" s="105"/>
      <c r="AH63" s="106"/>
      <c r="AI63" s="107" t="s">
        <v>371</v>
      </c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6"/>
      <c r="BD63" s="84">
        <v>200</v>
      </c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6"/>
      <c r="BZ63" s="84">
        <f>BZ64</f>
        <v>200</v>
      </c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6"/>
      <c r="CP63" s="84">
        <f>CP64</f>
        <v>200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2:108" ht="18.75" customHeight="1">
      <c r="B64" s="119" t="s">
        <v>561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104" t="s">
        <v>152</v>
      </c>
      <c r="AD64" s="105"/>
      <c r="AE64" s="105"/>
      <c r="AF64" s="105"/>
      <c r="AG64" s="105"/>
      <c r="AH64" s="106"/>
      <c r="AI64" s="107" t="s">
        <v>119</v>
      </c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6"/>
      <c r="BD64" s="84">
        <v>200</v>
      </c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6"/>
      <c r="BZ64" s="84">
        <f>BZ65</f>
        <v>200</v>
      </c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6"/>
      <c r="CP64" s="84">
        <f>CP65</f>
        <v>200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2:108" ht="148.5" customHeight="1">
      <c r="B65" s="119" t="s">
        <v>128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80"/>
      <c r="AC65" s="104" t="s">
        <v>152</v>
      </c>
      <c r="AD65" s="105"/>
      <c r="AE65" s="105"/>
      <c r="AF65" s="105"/>
      <c r="AG65" s="105"/>
      <c r="AH65" s="106"/>
      <c r="AI65" s="107" t="s">
        <v>25</v>
      </c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6"/>
      <c r="BD65" s="83">
        <v>200</v>
      </c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>
        <f>BZ66</f>
        <v>200</v>
      </c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4">
        <f>CP66</f>
        <v>200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2:108" s="26" customFormat="1" ht="35.25" customHeight="1">
      <c r="B66" s="119" t="s">
        <v>362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80"/>
      <c r="AC66" s="104" t="s">
        <v>152</v>
      </c>
      <c r="AD66" s="105"/>
      <c r="AE66" s="105"/>
      <c r="AF66" s="105"/>
      <c r="AG66" s="105"/>
      <c r="AH66" s="106"/>
      <c r="AI66" s="107" t="s">
        <v>359</v>
      </c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6"/>
      <c r="BD66" s="84">
        <v>200</v>
      </c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6"/>
      <c r="BZ66" s="84">
        <f>BZ67</f>
        <v>200</v>
      </c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/>
      <c r="CP66" s="84">
        <f>CP67</f>
        <v>200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2:108" ht="36.75" customHeight="1">
      <c r="B67" s="119" t="s">
        <v>22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104" t="s">
        <v>152</v>
      </c>
      <c r="AD67" s="105"/>
      <c r="AE67" s="105"/>
      <c r="AF67" s="105"/>
      <c r="AG67" s="105"/>
      <c r="AH67" s="106"/>
      <c r="AI67" s="107" t="s">
        <v>26</v>
      </c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6"/>
      <c r="BD67" s="83">
        <v>200</v>
      </c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>
        <f>BZ68</f>
        <v>200</v>
      </c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4">
        <f>CP68</f>
        <v>200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2:108" ht="21.75" customHeight="1">
      <c r="B68" s="119" t="s">
        <v>466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80"/>
      <c r="AC68" s="104" t="s">
        <v>152</v>
      </c>
      <c r="AD68" s="105"/>
      <c r="AE68" s="105"/>
      <c r="AF68" s="105"/>
      <c r="AG68" s="105"/>
      <c r="AH68" s="106"/>
      <c r="AI68" s="107" t="s">
        <v>27</v>
      </c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6"/>
      <c r="BD68" s="83">
        <v>200</v>
      </c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>
        <v>200</v>
      </c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4">
        <f>BD68</f>
        <v>200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6"/>
    </row>
    <row r="69" spans="2:108" ht="34.5" customHeight="1">
      <c r="B69" s="232" t="s">
        <v>370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10"/>
      <c r="AC69" s="218" t="s">
        <v>152</v>
      </c>
      <c r="AD69" s="219"/>
      <c r="AE69" s="219"/>
      <c r="AF69" s="219"/>
      <c r="AG69" s="219"/>
      <c r="AH69" s="220"/>
      <c r="AI69" s="228" t="s">
        <v>643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20"/>
      <c r="BD69" s="93">
        <f>BD70</f>
        <v>279500</v>
      </c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 t="str">
        <f>BZ74</f>
        <v>-</v>
      </c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171">
        <f>CP74</f>
        <v>5000</v>
      </c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3"/>
    </row>
    <row r="70" spans="2:108" ht="21" customHeight="1">
      <c r="B70" s="119" t="s">
        <v>561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104" t="s">
        <v>152</v>
      </c>
      <c r="AD70" s="105"/>
      <c r="AE70" s="105"/>
      <c r="AF70" s="105"/>
      <c r="AG70" s="105"/>
      <c r="AH70" s="106"/>
      <c r="AI70" s="107" t="s">
        <v>644</v>
      </c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6"/>
      <c r="BD70" s="83">
        <f>BD71</f>
        <v>279500</v>
      </c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 t="s">
        <v>235</v>
      </c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190">
        <f>CP71</f>
        <v>279500</v>
      </c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2"/>
    </row>
    <row r="71" spans="2:108" ht="83.25" customHeight="1">
      <c r="B71" s="119" t="s">
        <v>645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80"/>
      <c r="AC71" s="104" t="s">
        <v>152</v>
      </c>
      <c r="AD71" s="105"/>
      <c r="AE71" s="105"/>
      <c r="AF71" s="105"/>
      <c r="AG71" s="105"/>
      <c r="AH71" s="106"/>
      <c r="AI71" s="107" t="s">
        <v>646</v>
      </c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6"/>
      <c r="BD71" s="83">
        <f>BD72</f>
        <v>279500</v>
      </c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 t="s">
        <v>235</v>
      </c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190">
        <f>CP72</f>
        <v>279500</v>
      </c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2"/>
    </row>
    <row r="72" spans="2:108" ht="18" customHeight="1">
      <c r="B72" s="119" t="s">
        <v>48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80"/>
      <c r="AC72" s="104" t="s">
        <v>152</v>
      </c>
      <c r="AD72" s="105"/>
      <c r="AE72" s="105"/>
      <c r="AF72" s="105"/>
      <c r="AG72" s="105"/>
      <c r="AH72" s="106"/>
      <c r="AI72" s="107" t="s">
        <v>647</v>
      </c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6"/>
      <c r="BD72" s="83">
        <f>BD73</f>
        <v>279500</v>
      </c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 t="str">
        <f>BZ74</f>
        <v>-</v>
      </c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190">
        <f>CP73</f>
        <v>279500</v>
      </c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2"/>
    </row>
    <row r="73" spans="2:108" ht="18" customHeight="1">
      <c r="B73" s="119" t="s">
        <v>649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104" t="s">
        <v>152</v>
      </c>
      <c r="AD73" s="105"/>
      <c r="AE73" s="105"/>
      <c r="AF73" s="105"/>
      <c r="AG73" s="105"/>
      <c r="AH73" s="106"/>
      <c r="AI73" s="107" t="s">
        <v>648</v>
      </c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6"/>
      <c r="BD73" s="83">
        <v>279500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 t="str">
        <f>BZ75</f>
        <v>-</v>
      </c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190">
        <f>BD73</f>
        <v>279500</v>
      </c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2"/>
    </row>
    <row r="74" spans="2:108" s="21" customFormat="1" ht="18" customHeight="1">
      <c r="B74" s="232" t="s">
        <v>224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10"/>
      <c r="AC74" s="218" t="s">
        <v>152</v>
      </c>
      <c r="AD74" s="219"/>
      <c r="AE74" s="219"/>
      <c r="AF74" s="219"/>
      <c r="AG74" s="219"/>
      <c r="AH74" s="220"/>
      <c r="AI74" s="228" t="s">
        <v>28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20"/>
      <c r="BD74" s="93">
        <f>BD75</f>
        <v>5000</v>
      </c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 t="s">
        <v>235</v>
      </c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171">
        <f>CP75</f>
        <v>5000</v>
      </c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3"/>
    </row>
    <row r="75" spans="2:108" ht="34.5" customHeight="1">
      <c r="B75" s="119" t="s">
        <v>370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80"/>
      <c r="AC75" s="104" t="s">
        <v>152</v>
      </c>
      <c r="AD75" s="105"/>
      <c r="AE75" s="105"/>
      <c r="AF75" s="105"/>
      <c r="AG75" s="105"/>
      <c r="AH75" s="106"/>
      <c r="AI75" s="107" t="s">
        <v>29</v>
      </c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6"/>
      <c r="BD75" s="83">
        <f>BD76</f>
        <v>5000</v>
      </c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 t="s">
        <v>235</v>
      </c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190">
        <f>CP76</f>
        <v>5000</v>
      </c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2"/>
    </row>
    <row r="76" spans="2:108" ht="25.5" customHeight="1">
      <c r="B76" s="119" t="s">
        <v>343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80"/>
      <c r="AC76" s="104" t="s">
        <v>152</v>
      </c>
      <c r="AD76" s="105"/>
      <c r="AE76" s="105"/>
      <c r="AF76" s="105"/>
      <c r="AG76" s="105"/>
      <c r="AH76" s="106"/>
      <c r="AI76" s="107" t="s">
        <v>30</v>
      </c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6"/>
      <c r="BD76" s="83">
        <f>BD77</f>
        <v>5000</v>
      </c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 t="s">
        <v>235</v>
      </c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190">
        <f>CP77</f>
        <v>5000</v>
      </c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2"/>
    </row>
    <row r="77" spans="2:108" ht="79.5" customHeight="1">
      <c r="B77" s="119" t="s">
        <v>323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80"/>
      <c r="AC77" s="104" t="s">
        <v>152</v>
      </c>
      <c r="AD77" s="105"/>
      <c r="AE77" s="105"/>
      <c r="AF77" s="105"/>
      <c r="AG77" s="105"/>
      <c r="AH77" s="106"/>
      <c r="AI77" s="107" t="s">
        <v>31</v>
      </c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6"/>
      <c r="BD77" s="83">
        <f>BD78</f>
        <v>5000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 t="s">
        <v>235</v>
      </c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190">
        <f>CP78</f>
        <v>5000</v>
      </c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2"/>
    </row>
    <row r="78" spans="2:108" ht="18.75" customHeight="1">
      <c r="B78" s="119" t="s">
        <v>48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80"/>
      <c r="AC78" s="104" t="s">
        <v>152</v>
      </c>
      <c r="AD78" s="105"/>
      <c r="AE78" s="105"/>
      <c r="AF78" s="105"/>
      <c r="AG78" s="105"/>
      <c r="AH78" s="106"/>
      <c r="AI78" s="107" t="s">
        <v>47</v>
      </c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6"/>
      <c r="BD78" s="83">
        <f>BD79</f>
        <v>5000</v>
      </c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 t="s">
        <v>235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190">
        <f>CP79</f>
        <v>5000</v>
      </c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2"/>
    </row>
    <row r="79" spans="2:108" ht="18" customHeight="1">
      <c r="B79" s="119" t="s">
        <v>269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80"/>
      <c r="AC79" s="104" t="s">
        <v>152</v>
      </c>
      <c r="AD79" s="105"/>
      <c r="AE79" s="105"/>
      <c r="AF79" s="105"/>
      <c r="AG79" s="105"/>
      <c r="AH79" s="106"/>
      <c r="AI79" s="107" t="s">
        <v>32</v>
      </c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6"/>
      <c r="BD79" s="83">
        <v>5000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 t="s">
        <v>235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190">
        <f>BD79</f>
        <v>5000</v>
      </c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2"/>
    </row>
    <row r="80" spans="2:108" ht="18.75" customHeight="1" hidden="1">
      <c r="B80" s="11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80"/>
      <c r="AC80" s="104"/>
      <c r="AD80" s="105"/>
      <c r="AE80" s="105"/>
      <c r="AF80" s="105"/>
      <c r="AG80" s="105"/>
      <c r="AH80" s="106"/>
      <c r="AI80" s="107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6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190">
        <f>BD80-BZ80</f>
        <v>0</v>
      </c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2"/>
    </row>
    <row r="81" spans="2:108" ht="0.75" customHeight="1" hidden="1">
      <c r="B81" s="11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80"/>
      <c r="AC81" s="104"/>
      <c r="AD81" s="105"/>
      <c r="AE81" s="105"/>
      <c r="AF81" s="105"/>
      <c r="AG81" s="105"/>
      <c r="AH81" s="106"/>
      <c r="AI81" s="107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6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190">
        <f>BD81-BZ81</f>
        <v>0</v>
      </c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2"/>
    </row>
    <row r="82" spans="2:108" s="21" customFormat="1" ht="24.75" customHeight="1">
      <c r="B82" s="232" t="s">
        <v>234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10"/>
      <c r="AC82" s="218" t="s">
        <v>152</v>
      </c>
      <c r="AD82" s="219"/>
      <c r="AE82" s="219"/>
      <c r="AF82" s="219"/>
      <c r="AG82" s="219"/>
      <c r="AH82" s="220"/>
      <c r="AI82" s="228" t="s">
        <v>33</v>
      </c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20"/>
      <c r="BD82" s="93">
        <f>BD83+BD97+BD121+BD115</f>
        <v>108400</v>
      </c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>
        <f>BZ97+BZ121</f>
        <v>25200</v>
      </c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171">
        <f>BD82-BZ82</f>
        <v>83200</v>
      </c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3"/>
    </row>
    <row r="83" spans="2:108" ht="36" customHeight="1">
      <c r="B83" s="119" t="s">
        <v>0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80"/>
      <c r="AC83" s="104" t="s">
        <v>152</v>
      </c>
      <c r="AD83" s="105"/>
      <c r="AE83" s="105"/>
      <c r="AF83" s="105"/>
      <c r="AG83" s="105"/>
      <c r="AH83" s="106"/>
      <c r="AI83" s="107" t="s">
        <v>34</v>
      </c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6"/>
      <c r="BD83" s="83">
        <f>BD84</f>
        <v>5000</v>
      </c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 t="str">
        <f>BZ84</f>
        <v>-</v>
      </c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190">
        <f>CP84</f>
        <v>5000</v>
      </c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2"/>
    </row>
    <row r="84" spans="2:108" ht="36" customHeight="1">
      <c r="B84" s="119" t="s">
        <v>335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80"/>
      <c r="AC84" s="104" t="s">
        <v>152</v>
      </c>
      <c r="AD84" s="105"/>
      <c r="AE84" s="105"/>
      <c r="AF84" s="105"/>
      <c r="AG84" s="105"/>
      <c r="AH84" s="106"/>
      <c r="AI84" s="107" t="s">
        <v>35</v>
      </c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6"/>
      <c r="BD84" s="83">
        <f>BD85</f>
        <v>5000</v>
      </c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 t="str">
        <f>BZ85</f>
        <v>-</v>
      </c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190">
        <f>CP85</f>
        <v>5000</v>
      </c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2"/>
    </row>
    <row r="85" spans="2:108" ht="94.5" customHeight="1">
      <c r="B85" s="119" t="s">
        <v>363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80"/>
      <c r="AC85" s="104" t="s">
        <v>152</v>
      </c>
      <c r="AD85" s="105"/>
      <c r="AE85" s="105"/>
      <c r="AF85" s="105"/>
      <c r="AG85" s="105"/>
      <c r="AH85" s="106"/>
      <c r="AI85" s="107" t="s">
        <v>406</v>
      </c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6"/>
      <c r="BD85" s="83">
        <f>BD86+BD89</f>
        <v>5000</v>
      </c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 t="str">
        <f>BZ89</f>
        <v>-</v>
      </c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190">
        <f>CP89</f>
        <v>5000</v>
      </c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2"/>
    </row>
    <row r="86" spans="2:108" ht="81" customHeight="1" hidden="1">
      <c r="B86" s="119" t="s">
        <v>45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80"/>
      <c r="AC86" s="104" t="s">
        <v>152</v>
      </c>
      <c r="AD86" s="105"/>
      <c r="AE86" s="105"/>
      <c r="AF86" s="105"/>
      <c r="AG86" s="105"/>
      <c r="AH86" s="106"/>
      <c r="AI86" s="107" t="s">
        <v>468</v>
      </c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6"/>
      <c r="BD86" s="83">
        <f>BD87</f>
        <v>0</v>
      </c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>
        <f>BZ87</f>
        <v>0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190">
        <f>BD86-BZ86</f>
        <v>0</v>
      </c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2"/>
    </row>
    <row r="87" spans="2:108" ht="33.75" customHeight="1" hidden="1">
      <c r="B87" s="119" t="s">
        <v>360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80"/>
      <c r="AC87" s="104" t="s">
        <v>152</v>
      </c>
      <c r="AD87" s="105"/>
      <c r="AE87" s="105"/>
      <c r="AF87" s="105"/>
      <c r="AG87" s="105"/>
      <c r="AH87" s="106"/>
      <c r="AI87" s="107" t="s">
        <v>469</v>
      </c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6"/>
      <c r="BD87" s="83">
        <f>BD88</f>
        <v>0</v>
      </c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>
        <f>BZ88</f>
        <v>0</v>
      </c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190">
        <f>BD87-BZ87</f>
        <v>0</v>
      </c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2"/>
    </row>
    <row r="88" spans="2:108" ht="50.25" customHeight="1" hidden="1">
      <c r="B88" s="119" t="s">
        <v>331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80"/>
      <c r="AC88" s="104" t="s">
        <v>152</v>
      </c>
      <c r="AD88" s="105"/>
      <c r="AE88" s="105"/>
      <c r="AF88" s="105"/>
      <c r="AG88" s="105"/>
      <c r="AH88" s="106"/>
      <c r="AI88" s="107" t="s">
        <v>485</v>
      </c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6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190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2"/>
    </row>
    <row r="89" spans="2:108" ht="18" customHeight="1">
      <c r="B89" s="119" t="s">
        <v>48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80"/>
      <c r="AC89" s="104" t="s">
        <v>152</v>
      </c>
      <c r="AD89" s="105"/>
      <c r="AE89" s="105"/>
      <c r="AF89" s="105"/>
      <c r="AG89" s="105"/>
      <c r="AH89" s="106"/>
      <c r="AI89" s="107" t="s">
        <v>407</v>
      </c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6"/>
      <c r="BD89" s="83">
        <f>BD90</f>
        <v>5000</v>
      </c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 t="str">
        <f>BZ90</f>
        <v>-</v>
      </c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190">
        <f>CP90</f>
        <v>5000</v>
      </c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  <c r="DB89" s="191"/>
      <c r="DC89" s="191"/>
      <c r="DD89" s="192"/>
    </row>
    <row r="90" spans="2:108" ht="26.25" customHeight="1">
      <c r="B90" s="119" t="s">
        <v>36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80"/>
      <c r="AC90" s="104" t="s">
        <v>152</v>
      </c>
      <c r="AD90" s="105"/>
      <c r="AE90" s="105"/>
      <c r="AF90" s="105"/>
      <c r="AG90" s="105"/>
      <c r="AH90" s="106"/>
      <c r="AI90" s="107" t="s">
        <v>408</v>
      </c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6"/>
      <c r="BD90" s="83">
        <f>BD91+BD92+BD93</f>
        <v>5000</v>
      </c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 t="s">
        <v>235</v>
      </c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190">
        <f>BD90</f>
        <v>5000</v>
      </c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2"/>
    </row>
    <row r="91" spans="2:108" ht="21.75" customHeight="1">
      <c r="B91" s="119" t="s">
        <v>268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80"/>
      <c r="AC91" s="104" t="s">
        <v>152</v>
      </c>
      <c r="AD91" s="105"/>
      <c r="AE91" s="105"/>
      <c r="AF91" s="105"/>
      <c r="AG91" s="105"/>
      <c r="AH91" s="106"/>
      <c r="AI91" s="107" t="s">
        <v>409</v>
      </c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6"/>
      <c r="BD91" s="83">
        <v>1000</v>
      </c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 t="s">
        <v>235</v>
      </c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190">
        <f>BD91</f>
        <v>1000</v>
      </c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2"/>
    </row>
    <row r="92" spans="2:108" ht="13.5" customHeight="1">
      <c r="B92" s="119" t="s">
        <v>37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80"/>
      <c r="AC92" s="104" t="s">
        <v>152</v>
      </c>
      <c r="AD92" s="105"/>
      <c r="AE92" s="105"/>
      <c r="AF92" s="105"/>
      <c r="AG92" s="105"/>
      <c r="AH92" s="106"/>
      <c r="AI92" s="107" t="s">
        <v>410</v>
      </c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6"/>
      <c r="BD92" s="83">
        <v>2000</v>
      </c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 t="s">
        <v>235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190">
        <f>BD92</f>
        <v>2000</v>
      </c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2"/>
    </row>
    <row r="93" spans="2:108" ht="12" customHeight="1">
      <c r="B93" s="119" t="s">
        <v>38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80"/>
      <c r="AC93" s="104" t="s">
        <v>152</v>
      </c>
      <c r="AD93" s="105"/>
      <c r="AE93" s="105"/>
      <c r="AF93" s="105"/>
      <c r="AG93" s="105"/>
      <c r="AH93" s="106"/>
      <c r="AI93" s="107" t="s">
        <v>411</v>
      </c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6"/>
      <c r="BD93" s="83">
        <v>2000</v>
      </c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 t="s">
        <v>235</v>
      </c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190">
        <f>BD93</f>
        <v>2000</v>
      </c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2"/>
    </row>
    <row r="94" spans="2:108" ht="18.75" customHeight="1" hidden="1">
      <c r="B94" s="11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80"/>
      <c r="AC94" s="104"/>
      <c r="AD94" s="105"/>
      <c r="AE94" s="105"/>
      <c r="AF94" s="105"/>
      <c r="AG94" s="105"/>
      <c r="AH94" s="106"/>
      <c r="AI94" s="107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6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190">
        <f>BD94-BZ94</f>
        <v>0</v>
      </c>
      <c r="CQ94" s="191"/>
      <c r="CR94" s="191"/>
      <c r="CS94" s="191"/>
      <c r="CT94" s="191"/>
      <c r="CU94" s="191"/>
      <c r="CV94" s="191"/>
      <c r="CW94" s="191"/>
      <c r="CX94" s="191"/>
      <c r="CY94" s="191"/>
      <c r="CZ94" s="191"/>
      <c r="DA94" s="191"/>
      <c r="DB94" s="191"/>
      <c r="DC94" s="191"/>
      <c r="DD94" s="192"/>
    </row>
    <row r="95" spans="2:108" ht="18.75" customHeight="1" hidden="1">
      <c r="B95" s="11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80"/>
      <c r="AC95" s="104"/>
      <c r="AD95" s="105"/>
      <c r="AE95" s="105"/>
      <c r="AF95" s="105"/>
      <c r="AG95" s="105"/>
      <c r="AH95" s="106"/>
      <c r="AI95" s="107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6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190">
        <f>BD95-BZ95</f>
        <v>0</v>
      </c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2"/>
    </row>
    <row r="96" spans="2:108" ht="12" customHeight="1" hidden="1">
      <c r="B96" s="11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80"/>
      <c r="AC96" s="104"/>
      <c r="AD96" s="105"/>
      <c r="AE96" s="105"/>
      <c r="AF96" s="105"/>
      <c r="AG96" s="105"/>
      <c r="AH96" s="106"/>
      <c r="AI96" s="107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6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190">
        <f>BD96-BZ96</f>
        <v>0</v>
      </c>
      <c r="CQ96" s="191"/>
      <c r="CR96" s="191"/>
      <c r="CS96" s="191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2"/>
    </row>
    <row r="97" spans="2:108" ht="36" customHeight="1">
      <c r="B97" s="119" t="s">
        <v>412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80"/>
      <c r="AC97" s="104" t="s">
        <v>152</v>
      </c>
      <c r="AD97" s="105"/>
      <c r="AE97" s="105"/>
      <c r="AF97" s="105"/>
      <c r="AG97" s="105"/>
      <c r="AH97" s="106"/>
      <c r="AI97" s="107" t="s">
        <v>413</v>
      </c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6"/>
      <c r="BD97" s="83">
        <f>BD98</f>
        <v>25600</v>
      </c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>
        <f>BZ98</f>
        <v>5200</v>
      </c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190">
        <f>CP98</f>
        <v>20400</v>
      </c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2"/>
    </row>
    <row r="98" spans="2:108" ht="48" customHeight="1">
      <c r="B98" s="119" t="s">
        <v>424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80"/>
      <c r="AC98" s="104" t="s">
        <v>152</v>
      </c>
      <c r="AD98" s="105"/>
      <c r="AE98" s="105"/>
      <c r="AF98" s="105"/>
      <c r="AG98" s="105"/>
      <c r="AH98" s="106"/>
      <c r="AI98" s="107" t="s">
        <v>450</v>
      </c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6"/>
      <c r="BD98" s="83">
        <f>BD106+BD111</f>
        <v>25600</v>
      </c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>
        <f>BZ111</f>
        <v>5200</v>
      </c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190">
        <f>CP106+CP111</f>
        <v>20400</v>
      </c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/>
      <c r="DD98" s="192"/>
    </row>
    <row r="99" spans="2:108" ht="87.75" customHeight="1" hidden="1">
      <c r="B99" s="119" t="s">
        <v>322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80"/>
      <c r="AC99" s="104" t="s">
        <v>152</v>
      </c>
      <c r="AD99" s="105"/>
      <c r="AE99" s="105"/>
      <c r="AF99" s="105"/>
      <c r="AG99" s="105"/>
      <c r="AH99" s="106"/>
      <c r="AI99" s="107" t="s">
        <v>39</v>
      </c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6"/>
      <c r="BD99" s="83">
        <v>39800</v>
      </c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>
        <v>26816</v>
      </c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190">
        <f aca="true" t="shared" si="2" ref="CP99:CP105">BD99-BZ99</f>
        <v>12984</v>
      </c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/>
      <c r="DD99" s="192"/>
    </row>
    <row r="100" spans="2:108" s="26" customFormat="1" ht="25.5" customHeight="1" hidden="1">
      <c r="B100" s="119" t="s">
        <v>362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80"/>
      <c r="AC100" s="104" t="s">
        <v>152</v>
      </c>
      <c r="AD100" s="105"/>
      <c r="AE100" s="105"/>
      <c r="AF100" s="105"/>
      <c r="AG100" s="105"/>
      <c r="AH100" s="106"/>
      <c r="AI100" s="107" t="s">
        <v>258</v>
      </c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6"/>
      <c r="BD100" s="84">
        <v>39800</v>
      </c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6"/>
      <c r="BZ100" s="84">
        <v>26816</v>
      </c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6"/>
      <c r="CP100" s="190">
        <f t="shared" si="2"/>
        <v>12984</v>
      </c>
      <c r="CQ100" s="191"/>
      <c r="CR100" s="191"/>
      <c r="CS100" s="191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2"/>
    </row>
    <row r="101" spans="2:108" ht="27.75" customHeight="1" hidden="1">
      <c r="B101" s="119" t="s">
        <v>22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80"/>
      <c r="AC101" s="104" t="s">
        <v>152</v>
      </c>
      <c r="AD101" s="105"/>
      <c r="AE101" s="105"/>
      <c r="AF101" s="105"/>
      <c r="AG101" s="105"/>
      <c r="AH101" s="106"/>
      <c r="AI101" s="107" t="s">
        <v>40</v>
      </c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6"/>
      <c r="BD101" s="83">
        <v>39800</v>
      </c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>
        <v>26816</v>
      </c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190">
        <f t="shared" si="2"/>
        <v>12984</v>
      </c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/>
      <c r="DA101" s="191"/>
      <c r="DB101" s="191"/>
      <c r="DC101" s="191"/>
      <c r="DD101" s="192"/>
    </row>
    <row r="102" spans="2:108" ht="34.5" customHeight="1" hidden="1">
      <c r="B102" s="119" t="s">
        <v>185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80"/>
      <c r="AC102" s="104" t="s">
        <v>152</v>
      </c>
      <c r="AD102" s="105"/>
      <c r="AE102" s="105"/>
      <c r="AF102" s="105"/>
      <c r="AG102" s="105"/>
      <c r="AH102" s="106"/>
      <c r="AI102" s="107" t="s">
        <v>41</v>
      </c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6"/>
      <c r="BD102" s="83">
        <v>39800</v>
      </c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>
        <v>26816</v>
      </c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190">
        <f t="shared" si="2"/>
        <v>12984</v>
      </c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2"/>
    </row>
    <row r="103" spans="2:108" ht="1.5" customHeight="1" hidden="1">
      <c r="B103" s="11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80"/>
      <c r="AC103" s="104"/>
      <c r="AD103" s="105"/>
      <c r="AE103" s="105"/>
      <c r="AF103" s="105"/>
      <c r="AG103" s="105"/>
      <c r="AH103" s="106"/>
      <c r="AI103" s="107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6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190">
        <f t="shared" si="2"/>
        <v>0</v>
      </c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  <c r="DB103" s="191"/>
      <c r="DC103" s="191"/>
      <c r="DD103" s="192"/>
    </row>
    <row r="104" spans="2:108" ht="28.5" customHeight="1" hidden="1">
      <c r="B104" s="11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80"/>
      <c r="AC104" s="104"/>
      <c r="AD104" s="105"/>
      <c r="AE104" s="105"/>
      <c r="AF104" s="105"/>
      <c r="AG104" s="105"/>
      <c r="AH104" s="106"/>
      <c r="AI104" s="107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6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190">
        <f t="shared" si="2"/>
        <v>0</v>
      </c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2"/>
    </row>
    <row r="105" spans="2:108" ht="36" customHeight="1" hidden="1">
      <c r="B105" s="11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80"/>
      <c r="AC105" s="104"/>
      <c r="AD105" s="105"/>
      <c r="AE105" s="105"/>
      <c r="AF105" s="105"/>
      <c r="AG105" s="105"/>
      <c r="AH105" s="106"/>
      <c r="AI105" s="107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6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190">
        <f t="shared" si="2"/>
        <v>0</v>
      </c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  <c r="DB105" s="191"/>
      <c r="DC105" s="191"/>
      <c r="DD105" s="192"/>
    </row>
    <row r="106" spans="2:108" ht="137.25" customHeight="1">
      <c r="B106" s="119" t="s">
        <v>425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80"/>
      <c r="AC106" s="104" t="s">
        <v>152</v>
      </c>
      <c r="AD106" s="105"/>
      <c r="AE106" s="105"/>
      <c r="AF106" s="105"/>
      <c r="AG106" s="105"/>
      <c r="AH106" s="106"/>
      <c r="AI106" s="107" t="s">
        <v>42</v>
      </c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6"/>
      <c r="BD106" s="83">
        <f>BD107</f>
        <v>10000</v>
      </c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>
        <f>BZ107</f>
        <v>5200</v>
      </c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190">
        <f>CP107</f>
        <v>10000</v>
      </c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2"/>
    </row>
    <row r="107" spans="2:108" s="26" customFormat="1" ht="37.5" customHeight="1">
      <c r="B107" s="119" t="s">
        <v>362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80"/>
      <c r="AC107" s="104" t="s">
        <v>152</v>
      </c>
      <c r="AD107" s="105"/>
      <c r="AE107" s="105"/>
      <c r="AF107" s="105"/>
      <c r="AG107" s="105"/>
      <c r="AH107" s="106"/>
      <c r="AI107" s="107" t="s">
        <v>259</v>
      </c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6"/>
      <c r="BD107" s="84">
        <f>BD108</f>
        <v>10000</v>
      </c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6"/>
      <c r="BZ107" s="84">
        <f>BZ108</f>
        <v>5200</v>
      </c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6"/>
      <c r="CP107" s="190">
        <f>CP108</f>
        <v>10000</v>
      </c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2"/>
    </row>
    <row r="108" spans="2:108" ht="34.5" customHeight="1">
      <c r="B108" s="119" t="s">
        <v>22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80"/>
      <c r="AC108" s="104" t="s">
        <v>152</v>
      </c>
      <c r="AD108" s="105"/>
      <c r="AE108" s="105"/>
      <c r="AF108" s="105"/>
      <c r="AG108" s="105"/>
      <c r="AH108" s="106"/>
      <c r="AI108" s="107" t="s">
        <v>43</v>
      </c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6"/>
      <c r="BD108" s="83">
        <f>BD109</f>
        <v>10000</v>
      </c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>
        <f>BZ109</f>
        <v>5200</v>
      </c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190">
        <f>CP109</f>
        <v>10000</v>
      </c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2"/>
    </row>
    <row r="109" spans="2:108" ht="21.75" customHeight="1">
      <c r="B109" s="119" t="s">
        <v>467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80"/>
      <c r="AC109" s="104" t="s">
        <v>152</v>
      </c>
      <c r="AD109" s="105"/>
      <c r="AE109" s="105"/>
      <c r="AF109" s="105"/>
      <c r="AG109" s="105"/>
      <c r="AH109" s="106"/>
      <c r="AI109" s="107" t="s">
        <v>44</v>
      </c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6"/>
      <c r="BD109" s="83">
        <v>10000</v>
      </c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>
        <v>5200</v>
      </c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190">
        <f>BD109</f>
        <v>10000</v>
      </c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2"/>
    </row>
    <row r="110" spans="2:108" ht="1.5" customHeight="1" hidden="1">
      <c r="B110" s="11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80"/>
      <c r="AC110" s="104"/>
      <c r="AD110" s="105"/>
      <c r="AE110" s="105"/>
      <c r="AF110" s="105"/>
      <c r="AG110" s="105"/>
      <c r="AH110" s="106"/>
      <c r="AI110" s="107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6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190">
        <f>BD110-BZ110</f>
        <v>0</v>
      </c>
      <c r="CQ110" s="191"/>
      <c r="CR110" s="191"/>
      <c r="CS110" s="191"/>
      <c r="CT110" s="191"/>
      <c r="CU110" s="191"/>
      <c r="CV110" s="191"/>
      <c r="CW110" s="191"/>
      <c r="CX110" s="191"/>
      <c r="CY110" s="191"/>
      <c r="CZ110" s="191"/>
      <c r="DA110" s="191"/>
      <c r="DB110" s="191"/>
      <c r="DC110" s="191"/>
      <c r="DD110" s="192"/>
    </row>
    <row r="111" spans="2:108" ht="129" customHeight="1">
      <c r="B111" s="119" t="s">
        <v>543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80"/>
      <c r="AC111" s="104" t="s">
        <v>152</v>
      </c>
      <c r="AD111" s="105"/>
      <c r="AE111" s="105"/>
      <c r="AF111" s="105"/>
      <c r="AG111" s="105"/>
      <c r="AH111" s="106"/>
      <c r="AI111" s="107" t="s">
        <v>513</v>
      </c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6"/>
      <c r="BD111" s="83">
        <f>BD112</f>
        <v>15600</v>
      </c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>
        <f>BZ112</f>
        <v>5200</v>
      </c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190">
        <f>CP112</f>
        <v>10400</v>
      </c>
      <c r="CQ111" s="191"/>
      <c r="CR111" s="191"/>
      <c r="CS111" s="191"/>
      <c r="CT111" s="191"/>
      <c r="CU111" s="191"/>
      <c r="CV111" s="191"/>
      <c r="CW111" s="191"/>
      <c r="CX111" s="191"/>
      <c r="CY111" s="191"/>
      <c r="CZ111" s="191"/>
      <c r="DA111" s="191"/>
      <c r="DB111" s="191"/>
      <c r="DC111" s="191"/>
      <c r="DD111" s="192"/>
    </row>
    <row r="112" spans="2:108" s="26" customFormat="1" ht="35.25" customHeight="1">
      <c r="B112" s="119" t="s">
        <v>362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80"/>
      <c r="AC112" s="104" t="s">
        <v>152</v>
      </c>
      <c r="AD112" s="105"/>
      <c r="AE112" s="105"/>
      <c r="AF112" s="105"/>
      <c r="AG112" s="105"/>
      <c r="AH112" s="106"/>
      <c r="AI112" s="107" t="s">
        <v>514</v>
      </c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6"/>
      <c r="BD112" s="84">
        <f>BD113</f>
        <v>15600</v>
      </c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6"/>
      <c r="BZ112" s="84">
        <f>BZ113</f>
        <v>5200</v>
      </c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6"/>
      <c r="CP112" s="190">
        <f>CP113</f>
        <v>10400</v>
      </c>
      <c r="CQ112" s="191"/>
      <c r="CR112" s="191"/>
      <c r="CS112" s="191"/>
      <c r="CT112" s="191"/>
      <c r="CU112" s="191"/>
      <c r="CV112" s="191"/>
      <c r="CW112" s="191"/>
      <c r="CX112" s="191"/>
      <c r="CY112" s="191"/>
      <c r="CZ112" s="191"/>
      <c r="DA112" s="191"/>
      <c r="DB112" s="191"/>
      <c r="DC112" s="191"/>
      <c r="DD112" s="192"/>
    </row>
    <row r="113" spans="2:108" ht="34.5" customHeight="1">
      <c r="B113" s="119" t="s">
        <v>22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80"/>
      <c r="AC113" s="104" t="s">
        <v>152</v>
      </c>
      <c r="AD113" s="105"/>
      <c r="AE113" s="105"/>
      <c r="AF113" s="105"/>
      <c r="AG113" s="105"/>
      <c r="AH113" s="106"/>
      <c r="AI113" s="107" t="s">
        <v>515</v>
      </c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6"/>
      <c r="BD113" s="83">
        <f>BD114</f>
        <v>15600</v>
      </c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>
        <f>BZ114</f>
        <v>5200</v>
      </c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190">
        <f>CP114</f>
        <v>10400</v>
      </c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  <c r="DB113" s="191"/>
      <c r="DC113" s="191"/>
      <c r="DD113" s="192"/>
    </row>
    <row r="114" spans="2:108" ht="21.75" customHeight="1">
      <c r="B114" s="119" t="s">
        <v>467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80"/>
      <c r="AC114" s="104" t="s">
        <v>152</v>
      </c>
      <c r="AD114" s="105"/>
      <c r="AE114" s="105"/>
      <c r="AF114" s="105"/>
      <c r="AG114" s="105"/>
      <c r="AH114" s="106"/>
      <c r="AI114" s="107" t="s">
        <v>516</v>
      </c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6"/>
      <c r="BD114" s="83">
        <v>15600</v>
      </c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>
        <v>5200</v>
      </c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190">
        <f>BD114-BZ114</f>
        <v>10400</v>
      </c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  <c r="DB114" s="191"/>
      <c r="DC114" s="191"/>
      <c r="DD114" s="192"/>
    </row>
    <row r="115" spans="2:108" ht="81" customHeight="1">
      <c r="B115" s="119" t="s">
        <v>523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104" t="s">
        <v>152</v>
      </c>
      <c r="AD115" s="105"/>
      <c r="AE115" s="105"/>
      <c r="AF115" s="105"/>
      <c r="AG115" s="105"/>
      <c r="AH115" s="106"/>
      <c r="AI115" s="107" t="s">
        <v>522</v>
      </c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6"/>
      <c r="BD115" s="83">
        <f>BD116</f>
        <v>1000</v>
      </c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 t="str">
        <f>BZ116</f>
        <v>-</v>
      </c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190">
        <f aca="true" t="shared" si="3" ref="CP115:CP120">BD115</f>
        <v>1000</v>
      </c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2"/>
    </row>
    <row r="116" spans="2:108" ht="36.75" customHeight="1">
      <c r="B116" s="119" t="s">
        <v>544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80"/>
      <c r="AC116" s="104" t="s">
        <v>152</v>
      </c>
      <c r="AD116" s="105"/>
      <c r="AE116" s="105"/>
      <c r="AF116" s="105"/>
      <c r="AG116" s="105"/>
      <c r="AH116" s="106"/>
      <c r="AI116" s="107" t="s">
        <v>521</v>
      </c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6"/>
      <c r="BD116" s="83">
        <f>BD117</f>
        <v>1000</v>
      </c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 t="str">
        <f>BZ117</f>
        <v>-</v>
      </c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190">
        <f t="shared" si="3"/>
        <v>1000</v>
      </c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2"/>
    </row>
    <row r="117" spans="2:108" ht="154.5" customHeight="1">
      <c r="B117" s="119" t="s">
        <v>545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80"/>
      <c r="AC117" s="104" t="s">
        <v>152</v>
      </c>
      <c r="AD117" s="105"/>
      <c r="AE117" s="105"/>
      <c r="AF117" s="105"/>
      <c r="AG117" s="105"/>
      <c r="AH117" s="106"/>
      <c r="AI117" s="107" t="s">
        <v>517</v>
      </c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6"/>
      <c r="BD117" s="83">
        <f>BD118</f>
        <v>1000</v>
      </c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 t="str">
        <f>BZ118</f>
        <v>-</v>
      </c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190">
        <f t="shared" si="3"/>
        <v>1000</v>
      </c>
      <c r="CQ117" s="191"/>
      <c r="CR117" s="191"/>
      <c r="CS117" s="191"/>
      <c r="CT117" s="191"/>
      <c r="CU117" s="191"/>
      <c r="CV117" s="191"/>
      <c r="CW117" s="191"/>
      <c r="CX117" s="191"/>
      <c r="CY117" s="191"/>
      <c r="CZ117" s="191"/>
      <c r="DA117" s="191"/>
      <c r="DB117" s="191"/>
      <c r="DC117" s="191"/>
      <c r="DD117" s="192"/>
    </row>
    <row r="118" spans="2:108" s="26" customFormat="1" ht="35.25" customHeight="1">
      <c r="B118" s="119" t="s">
        <v>362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80"/>
      <c r="AC118" s="104" t="s">
        <v>152</v>
      </c>
      <c r="AD118" s="105"/>
      <c r="AE118" s="105"/>
      <c r="AF118" s="105"/>
      <c r="AG118" s="105"/>
      <c r="AH118" s="106"/>
      <c r="AI118" s="107" t="s">
        <v>520</v>
      </c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6"/>
      <c r="BD118" s="84">
        <f>BD119</f>
        <v>1000</v>
      </c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6"/>
      <c r="BZ118" s="84" t="str">
        <f>BZ119</f>
        <v>-</v>
      </c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6"/>
      <c r="CP118" s="190">
        <f t="shared" si="3"/>
        <v>1000</v>
      </c>
      <c r="CQ118" s="191"/>
      <c r="CR118" s="191"/>
      <c r="CS118" s="191"/>
      <c r="CT118" s="191"/>
      <c r="CU118" s="191"/>
      <c r="CV118" s="191"/>
      <c r="CW118" s="191"/>
      <c r="CX118" s="191"/>
      <c r="CY118" s="191"/>
      <c r="CZ118" s="191"/>
      <c r="DA118" s="191"/>
      <c r="DB118" s="191"/>
      <c r="DC118" s="191"/>
      <c r="DD118" s="192"/>
    </row>
    <row r="119" spans="2:108" ht="34.5" customHeight="1">
      <c r="B119" s="119" t="s">
        <v>22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104" t="s">
        <v>152</v>
      </c>
      <c r="AD119" s="105"/>
      <c r="AE119" s="105"/>
      <c r="AF119" s="105"/>
      <c r="AG119" s="105"/>
      <c r="AH119" s="106"/>
      <c r="AI119" s="107" t="s">
        <v>519</v>
      </c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6"/>
      <c r="BD119" s="83">
        <f>BD120</f>
        <v>1000</v>
      </c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 t="str">
        <f>BZ120</f>
        <v>-</v>
      </c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190">
        <f t="shared" si="3"/>
        <v>1000</v>
      </c>
      <c r="CQ119" s="191"/>
      <c r="CR119" s="191"/>
      <c r="CS119" s="191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2"/>
    </row>
    <row r="120" spans="2:108" ht="21.75" customHeight="1">
      <c r="B120" s="119" t="s">
        <v>467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80"/>
      <c r="AC120" s="104" t="s">
        <v>152</v>
      </c>
      <c r="AD120" s="105"/>
      <c r="AE120" s="105"/>
      <c r="AF120" s="105"/>
      <c r="AG120" s="105"/>
      <c r="AH120" s="106"/>
      <c r="AI120" s="107" t="s">
        <v>518</v>
      </c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6"/>
      <c r="BD120" s="83">
        <v>1000</v>
      </c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 t="s">
        <v>235</v>
      </c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190">
        <f t="shared" si="3"/>
        <v>1000</v>
      </c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2"/>
    </row>
    <row r="121" spans="2:108" ht="34.5" customHeight="1">
      <c r="B121" s="119" t="s">
        <v>370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80"/>
      <c r="AC121" s="104" t="s">
        <v>152</v>
      </c>
      <c r="AD121" s="105"/>
      <c r="AE121" s="105"/>
      <c r="AF121" s="105"/>
      <c r="AG121" s="105"/>
      <c r="AH121" s="106"/>
      <c r="AI121" s="107" t="s">
        <v>414</v>
      </c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6"/>
      <c r="BD121" s="83">
        <f>BD122</f>
        <v>76800</v>
      </c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>
        <f>BZ122</f>
        <v>20000</v>
      </c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190">
        <f>BD121-BZ121</f>
        <v>56800</v>
      </c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  <c r="DB121" s="191"/>
      <c r="DC121" s="191"/>
      <c r="DD121" s="192"/>
    </row>
    <row r="122" spans="2:108" ht="21" customHeight="1">
      <c r="B122" s="119" t="s">
        <v>561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80"/>
      <c r="AC122" s="104" t="s">
        <v>152</v>
      </c>
      <c r="AD122" s="105"/>
      <c r="AE122" s="105"/>
      <c r="AF122" s="105"/>
      <c r="AG122" s="105"/>
      <c r="AH122" s="106"/>
      <c r="AI122" s="107" t="s">
        <v>415</v>
      </c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6"/>
      <c r="BD122" s="83">
        <f>BD123+BD131+BD127+BD135</f>
        <v>76800</v>
      </c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>
        <f>BZ123</f>
        <v>20000</v>
      </c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190">
        <f>BD122-BZ122</f>
        <v>56800</v>
      </c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2"/>
    </row>
    <row r="123" spans="2:108" ht="81.75" customHeight="1">
      <c r="B123" s="119" t="s">
        <v>571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80"/>
      <c r="AC123" s="104" t="s">
        <v>152</v>
      </c>
      <c r="AD123" s="105"/>
      <c r="AE123" s="105"/>
      <c r="AF123" s="105"/>
      <c r="AG123" s="105"/>
      <c r="AH123" s="106"/>
      <c r="AI123" s="107" t="s">
        <v>564</v>
      </c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6"/>
      <c r="BD123" s="83">
        <f>BD124</f>
        <v>20000</v>
      </c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>
        <f>BZ124</f>
        <v>20000</v>
      </c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190" t="s">
        <v>235</v>
      </c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2"/>
    </row>
    <row r="124" spans="2:108" ht="17.25" customHeight="1">
      <c r="B124" s="119" t="s">
        <v>48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80"/>
      <c r="AC124" s="104" t="s">
        <v>152</v>
      </c>
      <c r="AD124" s="105"/>
      <c r="AE124" s="105"/>
      <c r="AF124" s="105"/>
      <c r="AG124" s="105"/>
      <c r="AH124" s="106"/>
      <c r="AI124" s="107" t="s">
        <v>565</v>
      </c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6"/>
      <c r="BD124" s="83">
        <f>BD125</f>
        <v>20000</v>
      </c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>
        <f>BZ125</f>
        <v>20000</v>
      </c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190" t="s">
        <v>235</v>
      </c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2"/>
    </row>
    <row r="125" spans="2:108" ht="26.25" customHeight="1">
      <c r="B125" s="119" t="s">
        <v>36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80"/>
      <c r="AC125" s="104" t="s">
        <v>152</v>
      </c>
      <c r="AD125" s="105"/>
      <c r="AE125" s="105"/>
      <c r="AF125" s="105"/>
      <c r="AG125" s="105"/>
      <c r="AH125" s="106"/>
      <c r="AI125" s="107" t="s">
        <v>567</v>
      </c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6"/>
      <c r="BD125" s="83">
        <f>BD126</f>
        <v>20000</v>
      </c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>
        <f>BZ126</f>
        <v>20000</v>
      </c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190" t="s">
        <v>235</v>
      </c>
      <c r="CQ125" s="191"/>
      <c r="CR125" s="191"/>
      <c r="CS125" s="191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2"/>
    </row>
    <row r="126" spans="2:108" ht="18" customHeight="1">
      <c r="B126" s="119" t="s">
        <v>38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80"/>
      <c r="AC126" s="104" t="s">
        <v>152</v>
      </c>
      <c r="AD126" s="105"/>
      <c r="AE126" s="105"/>
      <c r="AF126" s="105"/>
      <c r="AG126" s="105"/>
      <c r="AH126" s="106"/>
      <c r="AI126" s="107" t="s">
        <v>566</v>
      </c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6"/>
      <c r="BD126" s="84">
        <v>20000</v>
      </c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6"/>
      <c r="BZ126" s="84">
        <v>20000</v>
      </c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6"/>
      <c r="CP126" s="190" t="s">
        <v>235</v>
      </c>
      <c r="CQ126" s="191"/>
      <c r="CR126" s="191"/>
      <c r="CS126" s="191"/>
      <c r="CT126" s="191"/>
      <c r="CU126" s="191"/>
      <c r="CV126" s="191"/>
      <c r="CW126" s="191"/>
      <c r="CX126" s="191"/>
      <c r="CY126" s="191"/>
      <c r="CZ126" s="191"/>
      <c r="DA126" s="191"/>
      <c r="DB126" s="191"/>
      <c r="DC126" s="191"/>
      <c r="DD126" s="192"/>
    </row>
    <row r="127" spans="2:108" ht="97.5" customHeight="1" hidden="1">
      <c r="B127" s="119" t="s">
        <v>637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80"/>
      <c r="AC127" s="104" t="s">
        <v>152</v>
      </c>
      <c r="AD127" s="105"/>
      <c r="AE127" s="105"/>
      <c r="AF127" s="105"/>
      <c r="AG127" s="105"/>
      <c r="AH127" s="106"/>
      <c r="AI127" s="107" t="s">
        <v>583</v>
      </c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6"/>
      <c r="BD127" s="83">
        <f>BD128</f>
        <v>0</v>
      </c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>
        <f>BZ128</f>
        <v>0</v>
      </c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190" t="str">
        <f>CP128</f>
        <v>-</v>
      </c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2"/>
    </row>
    <row r="128" spans="2:108" ht="15.75" customHeight="1" hidden="1">
      <c r="B128" s="119" t="s">
        <v>48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80"/>
      <c r="AC128" s="104" t="s">
        <v>152</v>
      </c>
      <c r="AD128" s="105"/>
      <c r="AE128" s="105"/>
      <c r="AF128" s="105"/>
      <c r="AG128" s="105"/>
      <c r="AH128" s="106"/>
      <c r="AI128" s="107" t="s">
        <v>584</v>
      </c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6"/>
      <c r="BD128" s="83">
        <f>BD129</f>
        <v>0</v>
      </c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>
        <f>BZ129</f>
        <v>0</v>
      </c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190" t="str">
        <f>CP129</f>
        <v>-</v>
      </c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2"/>
    </row>
    <row r="129" spans="2:108" ht="15.75" customHeight="1" hidden="1">
      <c r="B129" s="119" t="s">
        <v>572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80"/>
      <c r="AC129" s="104" t="s">
        <v>152</v>
      </c>
      <c r="AD129" s="105"/>
      <c r="AE129" s="105"/>
      <c r="AF129" s="105"/>
      <c r="AG129" s="105"/>
      <c r="AH129" s="106"/>
      <c r="AI129" s="107" t="s">
        <v>585</v>
      </c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6"/>
      <c r="BD129" s="83">
        <f>BD130</f>
        <v>0</v>
      </c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>
        <f>BZ130</f>
        <v>0</v>
      </c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190" t="str">
        <f>CP130</f>
        <v>-</v>
      </c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91"/>
      <c r="DB129" s="191"/>
      <c r="DC129" s="191"/>
      <c r="DD129" s="192"/>
    </row>
    <row r="130" spans="2:108" ht="38.25" customHeight="1" hidden="1">
      <c r="B130" s="119" t="s">
        <v>573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80"/>
      <c r="AC130" s="104" t="s">
        <v>152</v>
      </c>
      <c r="AD130" s="105"/>
      <c r="AE130" s="105"/>
      <c r="AF130" s="105"/>
      <c r="AG130" s="105"/>
      <c r="AH130" s="106"/>
      <c r="AI130" s="107" t="s">
        <v>586</v>
      </c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6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190" t="s">
        <v>235</v>
      </c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2"/>
    </row>
    <row r="131" spans="2:108" ht="106.5" customHeight="1" hidden="1">
      <c r="B131" s="119" t="s">
        <v>552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80"/>
      <c r="AC131" s="104" t="s">
        <v>152</v>
      </c>
      <c r="AD131" s="105"/>
      <c r="AE131" s="105"/>
      <c r="AF131" s="105"/>
      <c r="AG131" s="105"/>
      <c r="AH131" s="106"/>
      <c r="AI131" s="107" t="s">
        <v>548</v>
      </c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6"/>
      <c r="BD131" s="83">
        <f>BD132</f>
        <v>0</v>
      </c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>
        <f>BZ132</f>
        <v>0</v>
      </c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190">
        <f>CP132</f>
        <v>0</v>
      </c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2"/>
    </row>
    <row r="132" spans="2:108" ht="33.75" customHeight="1" hidden="1">
      <c r="B132" s="119" t="s">
        <v>362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80"/>
      <c r="AC132" s="104" t="s">
        <v>152</v>
      </c>
      <c r="AD132" s="105"/>
      <c r="AE132" s="105"/>
      <c r="AF132" s="105"/>
      <c r="AG132" s="105"/>
      <c r="AH132" s="106"/>
      <c r="AI132" s="107" t="s">
        <v>549</v>
      </c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6"/>
      <c r="BD132" s="83">
        <f>BD133</f>
        <v>0</v>
      </c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>
        <f>BZ133</f>
        <v>0</v>
      </c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190">
        <f>CP133</f>
        <v>0</v>
      </c>
      <c r="CQ132" s="191"/>
      <c r="CR132" s="191"/>
      <c r="CS132" s="191"/>
      <c r="CT132" s="191"/>
      <c r="CU132" s="191"/>
      <c r="CV132" s="191"/>
      <c r="CW132" s="191"/>
      <c r="CX132" s="191"/>
      <c r="CY132" s="191"/>
      <c r="CZ132" s="191"/>
      <c r="DA132" s="191"/>
      <c r="DB132" s="191"/>
      <c r="DC132" s="191"/>
      <c r="DD132" s="192"/>
    </row>
    <row r="133" spans="2:108" ht="39" customHeight="1" hidden="1">
      <c r="B133" s="119" t="s">
        <v>22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80"/>
      <c r="AC133" s="104" t="s">
        <v>152</v>
      </c>
      <c r="AD133" s="105"/>
      <c r="AE133" s="105"/>
      <c r="AF133" s="105"/>
      <c r="AG133" s="105"/>
      <c r="AH133" s="106"/>
      <c r="AI133" s="107" t="s">
        <v>550</v>
      </c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6"/>
      <c r="BD133" s="83">
        <f>BD134</f>
        <v>0</v>
      </c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>
        <f>BZ134</f>
        <v>0</v>
      </c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190">
        <f>CP134</f>
        <v>0</v>
      </c>
      <c r="CQ133" s="191"/>
      <c r="CR133" s="191"/>
      <c r="CS133" s="191"/>
      <c r="CT133" s="191"/>
      <c r="CU133" s="191"/>
      <c r="CV133" s="191"/>
      <c r="CW133" s="191"/>
      <c r="CX133" s="191"/>
      <c r="CY133" s="191"/>
      <c r="CZ133" s="191"/>
      <c r="DA133" s="191"/>
      <c r="DB133" s="191"/>
      <c r="DC133" s="191"/>
      <c r="DD133" s="192"/>
    </row>
    <row r="134" spans="2:108" ht="18" customHeight="1" hidden="1">
      <c r="B134" s="119" t="s">
        <v>467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80"/>
      <c r="AC134" s="104" t="s">
        <v>152</v>
      </c>
      <c r="AD134" s="105"/>
      <c r="AE134" s="105"/>
      <c r="AF134" s="105"/>
      <c r="AG134" s="105"/>
      <c r="AH134" s="106"/>
      <c r="AI134" s="107" t="s">
        <v>551</v>
      </c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6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190">
        <f>BD134-BZ134</f>
        <v>0</v>
      </c>
      <c r="CQ134" s="191"/>
      <c r="CR134" s="191"/>
      <c r="CS134" s="191"/>
      <c r="CT134" s="191"/>
      <c r="CU134" s="191"/>
      <c r="CV134" s="191"/>
      <c r="CW134" s="191"/>
      <c r="CX134" s="191"/>
      <c r="CY134" s="191"/>
      <c r="CZ134" s="191"/>
      <c r="DA134" s="191"/>
      <c r="DB134" s="191"/>
      <c r="DC134" s="191"/>
      <c r="DD134" s="192"/>
    </row>
    <row r="135" spans="2:108" ht="57" customHeight="1" hidden="1">
      <c r="B135" s="119" t="s">
        <v>622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80"/>
      <c r="AC135" s="104" t="s">
        <v>152</v>
      </c>
      <c r="AD135" s="105"/>
      <c r="AE135" s="105"/>
      <c r="AF135" s="105"/>
      <c r="AG135" s="105"/>
      <c r="AH135" s="106"/>
      <c r="AI135" s="107" t="s">
        <v>623</v>
      </c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6"/>
      <c r="BD135" s="83">
        <f>BD136</f>
        <v>56800</v>
      </c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 t="str">
        <f>BZ136</f>
        <v>-</v>
      </c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190" t="s">
        <v>235</v>
      </c>
      <c r="CQ135" s="191"/>
      <c r="CR135" s="191"/>
      <c r="CS135" s="191"/>
      <c r="CT135" s="191"/>
      <c r="CU135" s="191"/>
      <c r="CV135" s="191"/>
      <c r="CW135" s="191"/>
      <c r="CX135" s="191"/>
      <c r="CY135" s="191"/>
      <c r="CZ135" s="191"/>
      <c r="DA135" s="191"/>
      <c r="DB135" s="191"/>
      <c r="DC135" s="191"/>
      <c r="DD135" s="192"/>
    </row>
    <row r="136" spans="2:108" ht="17.25" customHeight="1">
      <c r="B136" s="119" t="s">
        <v>48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80"/>
      <c r="AC136" s="104" t="s">
        <v>152</v>
      </c>
      <c r="AD136" s="105"/>
      <c r="AE136" s="105"/>
      <c r="AF136" s="105"/>
      <c r="AG136" s="105"/>
      <c r="AH136" s="106"/>
      <c r="AI136" s="107" t="s">
        <v>621</v>
      </c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6"/>
      <c r="BD136" s="83">
        <f>BD137</f>
        <v>56800</v>
      </c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 t="str">
        <f>BZ137</f>
        <v>-</v>
      </c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190">
        <f>BD136</f>
        <v>56800</v>
      </c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2"/>
    </row>
    <row r="137" spans="2:108" ht="26.25" customHeight="1">
      <c r="B137" s="119" t="s">
        <v>572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104" t="s">
        <v>152</v>
      </c>
      <c r="AD137" s="105"/>
      <c r="AE137" s="105"/>
      <c r="AF137" s="105"/>
      <c r="AG137" s="105"/>
      <c r="AH137" s="106"/>
      <c r="AI137" s="107" t="s">
        <v>659</v>
      </c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6"/>
      <c r="BD137" s="83">
        <f>BD138</f>
        <v>56800</v>
      </c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 t="str">
        <f>BZ138</f>
        <v>-</v>
      </c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190">
        <f>BD137</f>
        <v>56800</v>
      </c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2"/>
    </row>
    <row r="138" spans="2:108" ht="35.25" customHeight="1">
      <c r="B138" s="119" t="s">
        <v>573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80"/>
      <c r="AC138" s="104" t="s">
        <v>152</v>
      </c>
      <c r="AD138" s="105"/>
      <c r="AE138" s="105"/>
      <c r="AF138" s="105"/>
      <c r="AG138" s="105"/>
      <c r="AH138" s="106"/>
      <c r="AI138" s="107" t="s">
        <v>665</v>
      </c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6"/>
      <c r="BD138" s="84">
        <v>56800</v>
      </c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6"/>
      <c r="BZ138" s="84" t="s">
        <v>235</v>
      </c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6"/>
      <c r="CP138" s="190">
        <f>BD138</f>
        <v>56800</v>
      </c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2"/>
    </row>
    <row r="139" spans="2:108" ht="18.75" customHeight="1">
      <c r="B139" s="232" t="s">
        <v>225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10"/>
      <c r="AC139" s="218" t="s">
        <v>152</v>
      </c>
      <c r="AD139" s="219"/>
      <c r="AE139" s="219"/>
      <c r="AF139" s="219"/>
      <c r="AG139" s="219"/>
      <c r="AH139" s="220"/>
      <c r="AI139" s="228" t="s">
        <v>317</v>
      </c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20"/>
      <c r="BD139" s="93">
        <f>BD140</f>
        <v>240200</v>
      </c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>
        <f aca="true" t="shared" si="4" ref="BZ139:BZ144">BZ140</f>
        <v>68685.32</v>
      </c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171">
        <f aca="true" t="shared" si="5" ref="CP139:CP144">CP140</f>
        <v>171514.68</v>
      </c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3"/>
    </row>
    <row r="140" spans="2:108" s="21" customFormat="1" ht="23.25" customHeight="1">
      <c r="B140" s="232" t="s">
        <v>364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10"/>
      <c r="AC140" s="218" t="s">
        <v>152</v>
      </c>
      <c r="AD140" s="219"/>
      <c r="AE140" s="219"/>
      <c r="AF140" s="219"/>
      <c r="AG140" s="219"/>
      <c r="AH140" s="220"/>
      <c r="AI140" s="228" t="s">
        <v>49</v>
      </c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20"/>
      <c r="BD140" s="93">
        <f>BD141</f>
        <v>240200</v>
      </c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>
        <f t="shared" si="4"/>
        <v>68685.32</v>
      </c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171">
        <f>CP141</f>
        <v>171514.68</v>
      </c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3"/>
    </row>
    <row r="141" spans="2:108" ht="34.5" customHeight="1">
      <c r="B141" s="119" t="s">
        <v>370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104" t="s">
        <v>152</v>
      </c>
      <c r="AD141" s="105"/>
      <c r="AE141" s="105"/>
      <c r="AF141" s="105"/>
      <c r="AG141" s="105"/>
      <c r="AH141" s="106"/>
      <c r="AI141" s="107" t="s">
        <v>372</v>
      </c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6"/>
      <c r="BD141" s="83">
        <f>BD142</f>
        <v>240200</v>
      </c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93">
        <f t="shared" si="4"/>
        <v>68685.32</v>
      </c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190">
        <f t="shared" si="5"/>
        <v>171514.68</v>
      </c>
      <c r="CQ141" s="191"/>
      <c r="CR141" s="191"/>
      <c r="CS141" s="191"/>
      <c r="CT141" s="191"/>
      <c r="CU141" s="191"/>
      <c r="CV141" s="191"/>
      <c r="CW141" s="191"/>
      <c r="CX141" s="191"/>
      <c r="CY141" s="191"/>
      <c r="CZ141" s="191"/>
      <c r="DA141" s="191"/>
      <c r="DB141" s="191"/>
      <c r="DC141" s="191"/>
      <c r="DD141" s="192"/>
    </row>
    <row r="142" spans="2:108" ht="11.25">
      <c r="B142" s="119" t="s">
        <v>561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80"/>
      <c r="AC142" s="104" t="s">
        <v>152</v>
      </c>
      <c r="AD142" s="105"/>
      <c r="AE142" s="105"/>
      <c r="AF142" s="105"/>
      <c r="AG142" s="105"/>
      <c r="AH142" s="106"/>
      <c r="AI142" s="107" t="s">
        <v>50</v>
      </c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6"/>
      <c r="BD142" s="83">
        <f>BD143</f>
        <v>240200</v>
      </c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>
        <f t="shared" si="4"/>
        <v>68685.32</v>
      </c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190">
        <f t="shared" si="5"/>
        <v>171514.68</v>
      </c>
      <c r="CQ142" s="191"/>
      <c r="CR142" s="191"/>
      <c r="CS142" s="191"/>
      <c r="CT142" s="191"/>
      <c r="CU142" s="191"/>
      <c r="CV142" s="191"/>
      <c r="CW142" s="191"/>
      <c r="CX142" s="191"/>
      <c r="CY142" s="191"/>
      <c r="CZ142" s="191"/>
      <c r="DA142" s="191"/>
      <c r="DB142" s="191"/>
      <c r="DC142" s="191"/>
      <c r="DD142" s="192"/>
    </row>
    <row r="143" spans="2:108" ht="82.5" customHeight="1">
      <c r="B143" s="119" t="s">
        <v>426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80"/>
      <c r="AC143" s="104" t="s">
        <v>152</v>
      </c>
      <c r="AD143" s="105"/>
      <c r="AE143" s="105"/>
      <c r="AF143" s="105"/>
      <c r="AG143" s="105"/>
      <c r="AH143" s="106"/>
      <c r="AI143" s="107" t="s">
        <v>51</v>
      </c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6"/>
      <c r="BD143" s="83">
        <f>BD144+BD149</f>
        <v>240200</v>
      </c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>
        <f>BZ144+BZ149</f>
        <v>68685.32</v>
      </c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190">
        <f>BD143-BZ143</f>
        <v>171514.68</v>
      </c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91"/>
      <c r="DB143" s="191"/>
      <c r="DC143" s="191"/>
      <c r="DD143" s="192"/>
    </row>
    <row r="144" spans="2:108" ht="80.25" customHeight="1">
      <c r="B144" s="119" t="s">
        <v>45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80"/>
      <c r="AC144" s="104" t="s">
        <v>152</v>
      </c>
      <c r="AD144" s="105"/>
      <c r="AE144" s="105"/>
      <c r="AF144" s="105"/>
      <c r="AG144" s="105"/>
      <c r="AH144" s="106"/>
      <c r="AI144" s="107" t="s">
        <v>427</v>
      </c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6"/>
      <c r="BD144" s="83">
        <f>BD145</f>
        <v>212600</v>
      </c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>
        <f t="shared" si="4"/>
        <v>63735.32</v>
      </c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190">
        <f t="shared" si="5"/>
        <v>148864.68</v>
      </c>
      <c r="CQ144" s="191"/>
      <c r="CR144" s="191"/>
      <c r="CS144" s="191"/>
      <c r="CT144" s="191"/>
      <c r="CU144" s="191"/>
      <c r="CV144" s="191"/>
      <c r="CW144" s="191"/>
      <c r="CX144" s="191"/>
      <c r="CY144" s="191"/>
      <c r="CZ144" s="191"/>
      <c r="DA144" s="191"/>
      <c r="DB144" s="191"/>
      <c r="DC144" s="191"/>
      <c r="DD144" s="192"/>
    </row>
    <row r="145" spans="2:108" ht="36.75" customHeight="1">
      <c r="B145" s="119" t="s">
        <v>360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80"/>
      <c r="AC145" s="104" t="s">
        <v>152</v>
      </c>
      <c r="AD145" s="105"/>
      <c r="AE145" s="105"/>
      <c r="AF145" s="105"/>
      <c r="AG145" s="105"/>
      <c r="AH145" s="106"/>
      <c r="AI145" s="107" t="s">
        <v>52</v>
      </c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6"/>
      <c r="BD145" s="83">
        <f>BD146+BD147</f>
        <v>212600</v>
      </c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>
        <f>BZ146+BZ147</f>
        <v>63735.32</v>
      </c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190">
        <f>BD145-BZ145</f>
        <v>148864.68</v>
      </c>
      <c r="CQ145" s="191"/>
      <c r="CR145" s="191"/>
      <c r="CS145" s="191"/>
      <c r="CT145" s="191"/>
      <c r="CU145" s="191"/>
      <c r="CV145" s="191"/>
      <c r="CW145" s="191"/>
      <c r="CX145" s="191"/>
      <c r="CY145" s="191"/>
      <c r="CZ145" s="191"/>
      <c r="DA145" s="191"/>
      <c r="DB145" s="191"/>
      <c r="DC145" s="191"/>
      <c r="DD145" s="192"/>
    </row>
    <row r="146" spans="2:108" ht="27" customHeight="1">
      <c r="B146" s="119" t="s">
        <v>9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80"/>
      <c r="AC146" s="104" t="s">
        <v>152</v>
      </c>
      <c r="AD146" s="105"/>
      <c r="AE146" s="105"/>
      <c r="AF146" s="105"/>
      <c r="AG146" s="105"/>
      <c r="AH146" s="106"/>
      <c r="AI146" s="107" t="s">
        <v>53</v>
      </c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6"/>
      <c r="BD146" s="83">
        <v>163300</v>
      </c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>
        <v>51495.36</v>
      </c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190">
        <f>BD146-BZ146</f>
        <v>111804.64</v>
      </c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192"/>
    </row>
    <row r="147" spans="2:108" ht="59.25" customHeight="1">
      <c r="B147" s="119" t="s">
        <v>12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80"/>
      <c r="AC147" s="104" t="s">
        <v>152</v>
      </c>
      <c r="AD147" s="105"/>
      <c r="AE147" s="105"/>
      <c r="AF147" s="105"/>
      <c r="AG147" s="105"/>
      <c r="AH147" s="106"/>
      <c r="AI147" s="107" t="s">
        <v>54</v>
      </c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6"/>
      <c r="BD147" s="83">
        <v>49300</v>
      </c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>
        <v>12239.96</v>
      </c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190">
        <f>BD147</f>
        <v>49300</v>
      </c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192"/>
    </row>
    <row r="148" spans="2:108" ht="24" customHeight="1" hidden="1">
      <c r="B148" s="11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80"/>
      <c r="AC148" s="104" t="s">
        <v>152</v>
      </c>
      <c r="AD148" s="105"/>
      <c r="AE148" s="105"/>
      <c r="AF148" s="105"/>
      <c r="AG148" s="105"/>
      <c r="AH148" s="106"/>
      <c r="AI148" s="107" t="s">
        <v>457</v>
      </c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6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190" t="s">
        <v>235</v>
      </c>
      <c r="CQ148" s="191"/>
      <c r="CR148" s="191"/>
      <c r="CS148" s="191"/>
      <c r="CT148" s="191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2"/>
    </row>
    <row r="149" spans="2:108" ht="38.25" customHeight="1">
      <c r="B149" s="119" t="s">
        <v>362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80"/>
      <c r="AC149" s="104" t="s">
        <v>152</v>
      </c>
      <c r="AD149" s="105"/>
      <c r="AE149" s="105"/>
      <c r="AF149" s="105"/>
      <c r="AG149" s="105"/>
      <c r="AH149" s="106"/>
      <c r="AI149" s="107" t="s">
        <v>458</v>
      </c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6"/>
      <c r="BD149" s="83">
        <f>BD150</f>
        <v>27600</v>
      </c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>
        <f>BZ150</f>
        <v>4950</v>
      </c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190">
        <f>CP150</f>
        <v>27600</v>
      </c>
      <c r="CQ149" s="191"/>
      <c r="CR149" s="191"/>
      <c r="CS149" s="191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192"/>
    </row>
    <row r="150" spans="2:108" ht="36" customHeight="1">
      <c r="B150" s="119" t="s">
        <v>22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80"/>
      <c r="AC150" s="104" t="s">
        <v>152</v>
      </c>
      <c r="AD150" s="105"/>
      <c r="AE150" s="105"/>
      <c r="AF150" s="105"/>
      <c r="AG150" s="105"/>
      <c r="AH150" s="106"/>
      <c r="AI150" s="107" t="s">
        <v>459</v>
      </c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6"/>
      <c r="BD150" s="83">
        <f>BD151</f>
        <v>27600</v>
      </c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>
        <f>BZ151</f>
        <v>4950</v>
      </c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190">
        <f>CP151</f>
        <v>27600</v>
      </c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2"/>
    </row>
    <row r="151" spans="2:108" ht="18.75" customHeight="1">
      <c r="B151" s="119" t="s">
        <v>467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80"/>
      <c r="AC151" s="104" t="s">
        <v>152</v>
      </c>
      <c r="AD151" s="105"/>
      <c r="AE151" s="105"/>
      <c r="AF151" s="105"/>
      <c r="AG151" s="105"/>
      <c r="AH151" s="106"/>
      <c r="AI151" s="107" t="s">
        <v>460</v>
      </c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6"/>
      <c r="BD151" s="83">
        <v>27600</v>
      </c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>
        <v>4950</v>
      </c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190">
        <f>BD151</f>
        <v>27600</v>
      </c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2"/>
    </row>
    <row r="152" spans="2:108" ht="30" customHeight="1">
      <c r="B152" s="232" t="s">
        <v>274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10"/>
      <c r="AC152" s="104" t="s">
        <v>152</v>
      </c>
      <c r="AD152" s="105"/>
      <c r="AE152" s="105"/>
      <c r="AF152" s="105"/>
      <c r="AG152" s="105"/>
      <c r="AH152" s="106"/>
      <c r="AI152" s="228" t="s">
        <v>55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20"/>
      <c r="BD152" s="93">
        <f>BD155+BD173</f>
        <v>16600</v>
      </c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>
        <f>BZ153</f>
        <v>7200</v>
      </c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171">
        <f>BD152-BZ152</f>
        <v>9400</v>
      </c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3"/>
    </row>
    <row r="153" spans="2:108" ht="31.5" customHeight="1">
      <c r="B153" s="232" t="s">
        <v>533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10"/>
      <c r="AC153" s="104" t="s">
        <v>152</v>
      </c>
      <c r="AD153" s="105"/>
      <c r="AE153" s="105"/>
      <c r="AF153" s="105"/>
      <c r="AG153" s="105"/>
      <c r="AH153" s="106"/>
      <c r="AI153" s="228" t="s">
        <v>532</v>
      </c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20"/>
      <c r="BD153" s="93">
        <f>BD154+BD167</f>
        <v>16600</v>
      </c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>
        <f aca="true" t="shared" si="6" ref="BZ153:BZ158">BZ154</f>
        <v>7200</v>
      </c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171">
        <f aca="true" t="shared" si="7" ref="CP153:CP158">CP154</f>
        <v>9400</v>
      </c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3"/>
    </row>
    <row r="154" spans="2:108" ht="81.75" customHeight="1">
      <c r="B154" s="119" t="s">
        <v>523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80"/>
      <c r="AC154" s="104" t="s">
        <v>152</v>
      </c>
      <c r="AD154" s="105"/>
      <c r="AE154" s="105"/>
      <c r="AF154" s="105"/>
      <c r="AG154" s="105"/>
      <c r="AH154" s="106"/>
      <c r="AI154" s="107" t="s">
        <v>531</v>
      </c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6"/>
      <c r="BD154" s="83">
        <f>BD155+BD173</f>
        <v>16600</v>
      </c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>
        <f t="shared" si="6"/>
        <v>7200</v>
      </c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190">
        <f>BD154-BZ154</f>
        <v>9400</v>
      </c>
      <c r="CQ154" s="191"/>
      <c r="CR154" s="191"/>
      <c r="CS154" s="191"/>
      <c r="CT154" s="191"/>
      <c r="CU154" s="191"/>
      <c r="CV154" s="191"/>
      <c r="CW154" s="191"/>
      <c r="CX154" s="191"/>
      <c r="CY154" s="191"/>
      <c r="CZ154" s="191"/>
      <c r="DA154" s="191"/>
      <c r="DB154" s="191"/>
      <c r="DC154" s="191"/>
      <c r="DD154" s="192"/>
    </row>
    <row r="155" spans="2:108" s="21" customFormat="1" ht="24" customHeight="1">
      <c r="B155" s="119" t="s">
        <v>336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80"/>
      <c r="AC155" s="104" t="s">
        <v>152</v>
      </c>
      <c r="AD155" s="105"/>
      <c r="AE155" s="105"/>
      <c r="AF155" s="105"/>
      <c r="AG155" s="105"/>
      <c r="AH155" s="106"/>
      <c r="AI155" s="107" t="s">
        <v>529</v>
      </c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6"/>
      <c r="BD155" s="84">
        <f>BD156</f>
        <v>15600</v>
      </c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6"/>
      <c r="BZ155" s="84">
        <f t="shared" si="6"/>
        <v>7200</v>
      </c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6"/>
      <c r="CP155" s="190">
        <f t="shared" si="7"/>
        <v>8400</v>
      </c>
      <c r="CQ155" s="191"/>
      <c r="CR155" s="191"/>
      <c r="CS155" s="191"/>
      <c r="CT155" s="191"/>
      <c r="CU155" s="191"/>
      <c r="CV155" s="191"/>
      <c r="CW155" s="191"/>
      <c r="CX155" s="191"/>
      <c r="CY155" s="191"/>
      <c r="CZ155" s="191"/>
      <c r="DA155" s="191"/>
      <c r="DB155" s="191"/>
      <c r="DC155" s="191"/>
      <c r="DD155" s="192"/>
    </row>
    <row r="156" spans="2:108" ht="138" customHeight="1">
      <c r="B156" s="119" t="s">
        <v>524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80"/>
      <c r="AC156" s="104" t="s">
        <v>152</v>
      </c>
      <c r="AD156" s="105"/>
      <c r="AE156" s="105"/>
      <c r="AF156" s="105"/>
      <c r="AG156" s="105"/>
      <c r="AH156" s="106"/>
      <c r="AI156" s="107" t="s">
        <v>528</v>
      </c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6"/>
      <c r="BD156" s="84">
        <f>BD157</f>
        <v>15600</v>
      </c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6"/>
      <c r="BZ156" s="84">
        <f t="shared" si="6"/>
        <v>7200</v>
      </c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6"/>
      <c r="CP156" s="190">
        <f t="shared" si="7"/>
        <v>8400</v>
      </c>
      <c r="CQ156" s="191"/>
      <c r="CR156" s="191"/>
      <c r="CS156" s="191"/>
      <c r="CT156" s="191"/>
      <c r="CU156" s="191"/>
      <c r="CV156" s="191"/>
      <c r="CW156" s="191"/>
      <c r="CX156" s="191"/>
      <c r="CY156" s="191"/>
      <c r="CZ156" s="191"/>
      <c r="DA156" s="191"/>
      <c r="DB156" s="191"/>
      <c r="DC156" s="191"/>
      <c r="DD156" s="192"/>
    </row>
    <row r="157" spans="2:108" ht="35.25" customHeight="1">
      <c r="B157" s="119" t="s">
        <v>362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80"/>
      <c r="AC157" s="104" t="s">
        <v>152</v>
      </c>
      <c r="AD157" s="105"/>
      <c r="AE157" s="105"/>
      <c r="AF157" s="105"/>
      <c r="AG157" s="105"/>
      <c r="AH157" s="106"/>
      <c r="AI157" s="107" t="s">
        <v>527</v>
      </c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6"/>
      <c r="BD157" s="83">
        <f>BD158</f>
        <v>15600</v>
      </c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>
        <f t="shared" si="6"/>
        <v>7200</v>
      </c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190">
        <f t="shared" si="7"/>
        <v>8400</v>
      </c>
      <c r="CQ157" s="191"/>
      <c r="CR157" s="191"/>
      <c r="CS157" s="191"/>
      <c r="CT157" s="191"/>
      <c r="CU157" s="191"/>
      <c r="CV157" s="191"/>
      <c r="CW157" s="191"/>
      <c r="CX157" s="191"/>
      <c r="CY157" s="191"/>
      <c r="CZ157" s="191"/>
      <c r="DA157" s="191"/>
      <c r="DB157" s="191"/>
      <c r="DC157" s="191"/>
      <c r="DD157" s="192"/>
    </row>
    <row r="158" spans="2:108" ht="39" customHeight="1">
      <c r="B158" s="119" t="s">
        <v>22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80"/>
      <c r="AC158" s="104" t="s">
        <v>152</v>
      </c>
      <c r="AD158" s="105"/>
      <c r="AE158" s="105"/>
      <c r="AF158" s="105"/>
      <c r="AG158" s="105"/>
      <c r="AH158" s="106"/>
      <c r="AI158" s="107" t="s">
        <v>526</v>
      </c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6"/>
      <c r="BD158" s="83">
        <f>BD159</f>
        <v>15600</v>
      </c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>
        <f t="shared" si="6"/>
        <v>7200</v>
      </c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190">
        <f t="shared" si="7"/>
        <v>8400</v>
      </c>
      <c r="CQ158" s="191"/>
      <c r="CR158" s="191"/>
      <c r="CS158" s="191"/>
      <c r="CT158" s="191"/>
      <c r="CU158" s="191"/>
      <c r="CV158" s="191"/>
      <c r="CW158" s="191"/>
      <c r="CX158" s="191"/>
      <c r="CY158" s="191"/>
      <c r="CZ158" s="191"/>
      <c r="DA158" s="191"/>
      <c r="DB158" s="191"/>
      <c r="DC158" s="191"/>
      <c r="DD158" s="192"/>
    </row>
    <row r="159" spans="2:108" ht="22.5" customHeight="1">
      <c r="B159" s="119" t="s">
        <v>466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80"/>
      <c r="AC159" s="104" t="s">
        <v>152</v>
      </c>
      <c r="AD159" s="105"/>
      <c r="AE159" s="105"/>
      <c r="AF159" s="105"/>
      <c r="AG159" s="105"/>
      <c r="AH159" s="106"/>
      <c r="AI159" s="107" t="s">
        <v>525</v>
      </c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6"/>
      <c r="BD159" s="83">
        <v>15600</v>
      </c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>
        <v>7200</v>
      </c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190">
        <f>BD159-BZ159</f>
        <v>8400</v>
      </c>
      <c r="CQ159" s="191"/>
      <c r="CR159" s="191"/>
      <c r="CS159" s="191"/>
      <c r="CT159" s="191"/>
      <c r="CU159" s="191"/>
      <c r="CV159" s="191"/>
      <c r="CW159" s="191"/>
      <c r="CX159" s="191"/>
      <c r="CY159" s="191"/>
      <c r="CZ159" s="191"/>
      <c r="DA159" s="191"/>
      <c r="DB159" s="191"/>
      <c r="DC159" s="191"/>
      <c r="DD159" s="192"/>
    </row>
    <row r="160" spans="2:108" ht="59.25" customHeight="1" hidden="1">
      <c r="B160" s="119" t="s">
        <v>428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80"/>
      <c r="AC160" s="218" t="s">
        <v>152</v>
      </c>
      <c r="AD160" s="219"/>
      <c r="AE160" s="219"/>
      <c r="AF160" s="219"/>
      <c r="AG160" s="219"/>
      <c r="AH160" s="220"/>
      <c r="AI160" s="107" t="s">
        <v>451</v>
      </c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6"/>
      <c r="BD160" s="94">
        <f>BD162</f>
        <v>0</v>
      </c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6"/>
      <c r="BZ160" s="94" t="s">
        <v>235</v>
      </c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6"/>
      <c r="CP160" s="94">
        <f aca="true" t="shared" si="8" ref="CP160:CP165">BD160</f>
        <v>0</v>
      </c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6"/>
    </row>
    <row r="161" spans="2:108" ht="48" customHeight="1" hidden="1">
      <c r="B161" s="119" t="s">
        <v>486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80"/>
      <c r="AC161" s="104" t="s">
        <v>152</v>
      </c>
      <c r="AD161" s="105"/>
      <c r="AE161" s="105"/>
      <c r="AF161" s="105"/>
      <c r="AG161" s="105"/>
      <c r="AH161" s="106"/>
      <c r="AI161" s="107" t="s">
        <v>487</v>
      </c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6"/>
      <c r="BD161" s="84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6"/>
      <c r="BZ161" s="84" t="s">
        <v>235</v>
      </c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6"/>
      <c r="CP161" s="84">
        <f t="shared" si="8"/>
        <v>0</v>
      </c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6"/>
    </row>
    <row r="162" spans="2:108" ht="107.25" customHeight="1" hidden="1">
      <c r="B162" s="119" t="s">
        <v>503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80"/>
      <c r="AC162" s="104" t="s">
        <v>152</v>
      </c>
      <c r="AD162" s="105"/>
      <c r="AE162" s="105"/>
      <c r="AF162" s="105"/>
      <c r="AG162" s="105"/>
      <c r="AH162" s="106"/>
      <c r="AI162" s="107" t="s">
        <v>378</v>
      </c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6"/>
      <c r="BD162" s="84">
        <f>BD163</f>
        <v>0</v>
      </c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6"/>
      <c r="BZ162" s="229" t="s">
        <v>235</v>
      </c>
      <c r="CA162" s="230"/>
      <c r="CB162" s="230"/>
      <c r="CC162" s="230"/>
      <c r="CD162" s="230"/>
      <c r="CE162" s="230"/>
      <c r="CF162" s="230"/>
      <c r="CG162" s="230"/>
      <c r="CH162" s="230"/>
      <c r="CI162" s="230"/>
      <c r="CJ162" s="230"/>
      <c r="CK162" s="230"/>
      <c r="CL162" s="230"/>
      <c r="CM162" s="230"/>
      <c r="CN162" s="230"/>
      <c r="CO162" s="231"/>
      <c r="CP162" s="190">
        <f t="shared" si="8"/>
        <v>0</v>
      </c>
      <c r="CQ162" s="191"/>
      <c r="CR162" s="191"/>
      <c r="CS162" s="191"/>
      <c r="CT162" s="191"/>
      <c r="CU162" s="191"/>
      <c r="CV162" s="191"/>
      <c r="CW162" s="191"/>
      <c r="CX162" s="191"/>
      <c r="CY162" s="191"/>
      <c r="CZ162" s="191"/>
      <c r="DA162" s="191"/>
      <c r="DB162" s="191"/>
      <c r="DC162" s="191"/>
      <c r="DD162" s="192"/>
    </row>
    <row r="163" spans="2:108" ht="38.25" customHeight="1" hidden="1">
      <c r="B163" s="119" t="s">
        <v>362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80"/>
      <c r="AC163" s="104" t="s">
        <v>152</v>
      </c>
      <c r="AD163" s="105"/>
      <c r="AE163" s="105"/>
      <c r="AF163" s="105"/>
      <c r="AG163" s="105"/>
      <c r="AH163" s="106"/>
      <c r="AI163" s="107" t="s">
        <v>374</v>
      </c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6"/>
      <c r="BD163" s="84">
        <f>BD164</f>
        <v>0</v>
      </c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6"/>
      <c r="BZ163" s="229" t="s">
        <v>235</v>
      </c>
      <c r="CA163" s="230"/>
      <c r="CB163" s="230"/>
      <c r="CC163" s="230"/>
      <c r="CD163" s="230"/>
      <c r="CE163" s="230"/>
      <c r="CF163" s="230"/>
      <c r="CG163" s="230"/>
      <c r="CH163" s="230"/>
      <c r="CI163" s="230"/>
      <c r="CJ163" s="230"/>
      <c r="CK163" s="230"/>
      <c r="CL163" s="230"/>
      <c r="CM163" s="230"/>
      <c r="CN163" s="230"/>
      <c r="CO163" s="231"/>
      <c r="CP163" s="190">
        <f t="shared" si="8"/>
        <v>0</v>
      </c>
      <c r="CQ163" s="191"/>
      <c r="CR163" s="191"/>
      <c r="CS163" s="191"/>
      <c r="CT163" s="191"/>
      <c r="CU163" s="191"/>
      <c r="CV163" s="191"/>
      <c r="CW163" s="191"/>
      <c r="CX163" s="191"/>
      <c r="CY163" s="191"/>
      <c r="CZ163" s="191"/>
      <c r="DA163" s="191"/>
      <c r="DB163" s="191"/>
      <c r="DC163" s="191"/>
      <c r="DD163" s="192"/>
    </row>
    <row r="164" spans="2:108" ht="38.25" customHeight="1" hidden="1">
      <c r="B164" s="119" t="s">
        <v>22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80"/>
      <c r="AC164" s="104" t="s">
        <v>152</v>
      </c>
      <c r="AD164" s="105"/>
      <c r="AE164" s="105"/>
      <c r="AF164" s="105"/>
      <c r="AG164" s="105"/>
      <c r="AH164" s="106"/>
      <c r="AI164" s="107" t="s">
        <v>376</v>
      </c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6"/>
      <c r="BD164" s="84">
        <f>BD165</f>
        <v>0</v>
      </c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6"/>
      <c r="BZ164" s="229" t="s">
        <v>235</v>
      </c>
      <c r="CA164" s="230"/>
      <c r="CB164" s="230"/>
      <c r="CC164" s="230"/>
      <c r="CD164" s="230"/>
      <c r="CE164" s="230"/>
      <c r="CF164" s="230"/>
      <c r="CG164" s="230"/>
      <c r="CH164" s="230"/>
      <c r="CI164" s="230"/>
      <c r="CJ164" s="230"/>
      <c r="CK164" s="230"/>
      <c r="CL164" s="230"/>
      <c r="CM164" s="230"/>
      <c r="CN164" s="230"/>
      <c r="CO164" s="231"/>
      <c r="CP164" s="190">
        <f t="shared" si="8"/>
        <v>0</v>
      </c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2"/>
    </row>
    <row r="165" spans="2:108" ht="35.25" customHeight="1" hidden="1">
      <c r="B165" s="119" t="s">
        <v>466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80"/>
      <c r="AC165" s="104" t="s">
        <v>152</v>
      </c>
      <c r="AD165" s="105"/>
      <c r="AE165" s="105"/>
      <c r="AF165" s="105"/>
      <c r="AG165" s="105"/>
      <c r="AH165" s="106"/>
      <c r="AI165" s="107" t="s">
        <v>377</v>
      </c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6"/>
      <c r="BD165" s="84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6"/>
      <c r="BZ165" s="229" t="s">
        <v>235</v>
      </c>
      <c r="CA165" s="230"/>
      <c r="CB165" s="230"/>
      <c r="CC165" s="230"/>
      <c r="CD165" s="230"/>
      <c r="CE165" s="230"/>
      <c r="CF165" s="230"/>
      <c r="CG165" s="230"/>
      <c r="CH165" s="230"/>
      <c r="CI165" s="230"/>
      <c r="CJ165" s="230"/>
      <c r="CK165" s="230"/>
      <c r="CL165" s="230"/>
      <c r="CM165" s="230"/>
      <c r="CN165" s="230"/>
      <c r="CO165" s="231"/>
      <c r="CP165" s="84">
        <f t="shared" si="8"/>
        <v>0</v>
      </c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6"/>
    </row>
    <row r="166" spans="2:108" ht="18.75" customHeight="1" hidden="1">
      <c r="B166" s="119" t="s">
        <v>220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80"/>
      <c r="AC166" s="104" t="s">
        <v>152</v>
      </c>
      <c r="AD166" s="105"/>
      <c r="AE166" s="105"/>
      <c r="AF166" s="105"/>
      <c r="AG166" s="105"/>
      <c r="AH166" s="106"/>
      <c r="AI166" s="107" t="s">
        <v>378</v>
      </c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6"/>
      <c r="BD166" s="84" t="e">
        <v>#REF!</v>
      </c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6"/>
      <c r="BZ166" s="84" t="e">
        <v>#REF!</v>
      </c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6"/>
      <c r="CP166" s="84" t="e">
        <f aca="true" t="shared" si="9" ref="CP166:CP171">BD166-BZ166</f>
        <v>#REF!</v>
      </c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6"/>
    </row>
    <row r="167" spans="2:108" ht="18.75" customHeight="1" hidden="1">
      <c r="B167" s="119" t="s">
        <v>272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80"/>
      <c r="AC167" s="104" t="s">
        <v>152</v>
      </c>
      <c r="AD167" s="105"/>
      <c r="AE167" s="105"/>
      <c r="AF167" s="105"/>
      <c r="AG167" s="105"/>
      <c r="AH167" s="106"/>
      <c r="AI167" s="107" t="s">
        <v>375</v>
      </c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6"/>
      <c r="BD167" s="84">
        <v>0</v>
      </c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6"/>
      <c r="BZ167" s="84">
        <v>0</v>
      </c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6"/>
      <c r="CP167" s="84">
        <f t="shared" si="9"/>
        <v>0</v>
      </c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6"/>
    </row>
    <row r="168" spans="2:108" ht="24.75" customHeight="1" hidden="1">
      <c r="B168" s="119" t="s">
        <v>241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80"/>
      <c r="AC168" s="104" t="s">
        <v>152</v>
      </c>
      <c r="AD168" s="105"/>
      <c r="AE168" s="105"/>
      <c r="AF168" s="105"/>
      <c r="AG168" s="105"/>
      <c r="AH168" s="106"/>
      <c r="AI168" s="107" t="s">
        <v>374</v>
      </c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6"/>
      <c r="BD168" s="84">
        <v>0</v>
      </c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6"/>
      <c r="BZ168" s="84">
        <v>0</v>
      </c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6"/>
      <c r="CP168" s="84">
        <f t="shared" si="9"/>
        <v>0</v>
      </c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6"/>
    </row>
    <row r="169" spans="2:108" ht="18.75" customHeight="1" hidden="1">
      <c r="B169" s="119" t="s">
        <v>221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80"/>
      <c r="AC169" s="104" t="s">
        <v>152</v>
      </c>
      <c r="AD169" s="105"/>
      <c r="AE169" s="105"/>
      <c r="AF169" s="105"/>
      <c r="AG169" s="105"/>
      <c r="AH169" s="106"/>
      <c r="AI169" s="107" t="s">
        <v>270</v>
      </c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6"/>
      <c r="BD169" s="84">
        <v>0</v>
      </c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6"/>
      <c r="BZ169" s="84" t="s">
        <v>235</v>
      </c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6"/>
      <c r="CP169" s="84" t="e">
        <f t="shared" si="9"/>
        <v>#VALUE!</v>
      </c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6"/>
    </row>
    <row r="170" spans="2:108" ht="18.75" customHeight="1" hidden="1">
      <c r="B170" s="119" t="s">
        <v>22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80"/>
      <c r="AC170" s="104" t="s">
        <v>152</v>
      </c>
      <c r="AD170" s="105"/>
      <c r="AE170" s="105"/>
      <c r="AF170" s="105"/>
      <c r="AG170" s="105"/>
      <c r="AH170" s="106"/>
      <c r="AI170" s="107" t="s">
        <v>271</v>
      </c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6"/>
      <c r="BD170" s="84">
        <v>0</v>
      </c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6"/>
      <c r="BZ170" s="84">
        <v>0</v>
      </c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6"/>
      <c r="CP170" s="84">
        <f t="shared" si="9"/>
        <v>0</v>
      </c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6"/>
    </row>
    <row r="171" spans="2:108" ht="26.25" customHeight="1" hidden="1">
      <c r="B171" s="119" t="s">
        <v>185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80"/>
      <c r="AC171" s="104" t="s">
        <v>152</v>
      </c>
      <c r="AD171" s="105"/>
      <c r="AE171" s="105"/>
      <c r="AF171" s="105"/>
      <c r="AG171" s="105"/>
      <c r="AH171" s="106"/>
      <c r="AI171" s="107" t="s">
        <v>276</v>
      </c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6"/>
      <c r="BD171" s="84" t="e">
        <v>#REF!</v>
      </c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6"/>
      <c r="BZ171" s="84" t="e">
        <v>#REF!</v>
      </c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6"/>
      <c r="CP171" s="84" t="e">
        <f t="shared" si="9"/>
        <v>#REF!</v>
      </c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6"/>
    </row>
    <row r="172" spans="2:108" ht="69.75" customHeight="1" hidden="1">
      <c r="B172" s="119" t="s">
        <v>523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80"/>
      <c r="AC172" s="104" t="s">
        <v>152</v>
      </c>
      <c r="AD172" s="105"/>
      <c r="AE172" s="105"/>
      <c r="AF172" s="105"/>
      <c r="AG172" s="105"/>
      <c r="AH172" s="106"/>
      <c r="AI172" s="107" t="s">
        <v>531</v>
      </c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6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 t="s">
        <v>235</v>
      </c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190">
        <f aca="true" t="shared" si="10" ref="CP172:CP177">BD172</f>
        <v>0</v>
      </c>
      <c r="CQ172" s="191"/>
      <c r="CR172" s="191"/>
      <c r="CS172" s="191"/>
      <c r="CT172" s="191"/>
      <c r="CU172" s="191"/>
      <c r="CV172" s="191"/>
      <c r="CW172" s="191"/>
      <c r="CX172" s="191"/>
      <c r="CY172" s="191"/>
      <c r="CZ172" s="191"/>
      <c r="DA172" s="191"/>
      <c r="DB172" s="191"/>
      <c r="DC172" s="191"/>
      <c r="DD172" s="192"/>
    </row>
    <row r="173" spans="2:108" ht="28.5" customHeight="1">
      <c r="B173" s="119" t="s">
        <v>337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80"/>
      <c r="AC173" s="104" t="s">
        <v>152</v>
      </c>
      <c r="AD173" s="105"/>
      <c r="AE173" s="105"/>
      <c r="AF173" s="105"/>
      <c r="AG173" s="105"/>
      <c r="AH173" s="106"/>
      <c r="AI173" s="107" t="s">
        <v>654</v>
      </c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6"/>
      <c r="BD173" s="83">
        <f>BD174</f>
        <v>1000</v>
      </c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229" t="s">
        <v>235</v>
      </c>
      <c r="CA173" s="230"/>
      <c r="CB173" s="230"/>
      <c r="CC173" s="230"/>
      <c r="CD173" s="230"/>
      <c r="CE173" s="230"/>
      <c r="CF173" s="230"/>
      <c r="CG173" s="230"/>
      <c r="CH173" s="230"/>
      <c r="CI173" s="230"/>
      <c r="CJ173" s="230"/>
      <c r="CK173" s="230"/>
      <c r="CL173" s="230"/>
      <c r="CM173" s="230"/>
      <c r="CN173" s="230"/>
      <c r="CO173" s="231"/>
      <c r="CP173" s="190">
        <f t="shared" si="10"/>
        <v>1000</v>
      </c>
      <c r="CQ173" s="191"/>
      <c r="CR173" s="191"/>
      <c r="CS173" s="191"/>
      <c r="CT173" s="191"/>
      <c r="CU173" s="191"/>
      <c r="CV173" s="191"/>
      <c r="CW173" s="191"/>
      <c r="CX173" s="191"/>
      <c r="CY173" s="191"/>
      <c r="CZ173" s="191"/>
      <c r="DA173" s="191"/>
      <c r="DB173" s="191"/>
      <c r="DC173" s="191"/>
      <c r="DD173" s="192"/>
    </row>
    <row r="174" spans="2:108" ht="129.75" customHeight="1">
      <c r="B174" s="119" t="s">
        <v>530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80"/>
      <c r="AC174" s="104" t="s">
        <v>152</v>
      </c>
      <c r="AD174" s="105"/>
      <c r="AE174" s="105"/>
      <c r="AF174" s="105"/>
      <c r="AG174" s="105"/>
      <c r="AH174" s="106"/>
      <c r="AI174" s="107" t="s">
        <v>653</v>
      </c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6"/>
      <c r="BD174" s="83">
        <f>BD175</f>
        <v>1000</v>
      </c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 t="s">
        <v>235</v>
      </c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190">
        <f t="shared" si="10"/>
        <v>1000</v>
      </c>
      <c r="CQ174" s="191"/>
      <c r="CR174" s="191"/>
      <c r="CS174" s="191"/>
      <c r="CT174" s="191"/>
      <c r="CU174" s="191"/>
      <c r="CV174" s="191"/>
      <c r="CW174" s="191"/>
      <c r="CX174" s="191"/>
      <c r="CY174" s="191"/>
      <c r="CZ174" s="191"/>
      <c r="DA174" s="191"/>
      <c r="DB174" s="191"/>
      <c r="DC174" s="191"/>
      <c r="DD174" s="192"/>
    </row>
    <row r="175" spans="2:108" ht="39.75" customHeight="1">
      <c r="B175" s="119" t="s">
        <v>362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80"/>
      <c r="AC175" s="104" t="s">
        <v>152</v>
      </c>
      <c r="AD175" s="105"/>
      <c r="AE175" s="105"/>
      <c r="AF175" s="105"/>
      <c r="AG175" s="105"/>
      <c r="AH175" s="106"/>
      <c r="AI175" s="107" t="s">
        <v>652</v>
      </c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6"/>
      <c r="BD175" s="83">
        <f>BD176</f>
        <v>1000</v>
      </c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 t="s">
        <v>235</v>
      </c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190">
        <f t="shared" si="10"/>
        <v>1000</v>
      </c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191"/>
      <c r="DA175" s="191"/>
      <c r="DB175" s="191"/>
      <c r="DC175" s="191"/>
      <c r="DD175" s="192"/>
    </row>
    <row r="176" spans="2:108" ht="37.5" customHeight="1">
      <c r="B176" s="119" t="s">
        <v>22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80"/>
      <c r="AC176" s="104" t="s">
        <v>152</v>
      </c>
      <c r="AD176" s="105"/>
      <c r="AE176" s="105"/>
      <c r="AF176" s="105"/>
      <c r="AG176" s="105"/>
      <c r="AH176" s="106"/>
      <c r="AI176" s="107" t="s">
        <v>651</v>
      </c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6"/>
      <c r="BD176" s="84">
        <f>BD177</f>
        <v>1000</v>
      </c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6"/>
      <c r="BZ176" s="84" t="s">
        <v>235</v>
      </c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6"/>
      <c r="CP176" s="190">
        <f t="shared" si="10"/>
        <v>1000</v>
      </c>
      <c r="CQ176" s="191"/>
      <c r="CR176" s="191"/>
      <c r="CS176" s="191"/>
      <c r="CT176" s="191"/>
      <c r="CU176" s="191"/>
      <c r="CV176" s="191"/>
      <c r="CW176" s="191"/>
      <c r="CX176" s="191"/>
      <c r="CY176" s="191"/>
      <c r="CZ176" s="191"/>
      <c r="DA176" s="191"/>
      <c r="DB176" s="191"/>
      <c r="DC176" s="191"/>
      <c r="DD176" s="192"/>
    </row>
    <row r="177" spans="2:108" ht="24" customHeight="1">
      <c r="B177" s="119" t="s">
        <v>467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80"/>
      <c r="AC177" s="104" t="s">
        <v>152</v>
      </c>
      <c r="AD177" s="105"/>
      <c r="AE177" s="105"/>
      <c r="AF177" s="105"/>
      <c r="AG177" s="105"/>
      <c r="AH177" s="106"/>
      <c r="AI177" s="107" t="s">
        <v>650</v>
      </c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6"/>
      <c r="BD177" s="84">
        <v>1000</v>
      </c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6"/>
      <c r="BZ177" s="84" t="s">
        <v>235</v>
      </c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6"/>
      <c r="CP177" s="84">
        <f t="shared" si="10"/>
        <v>1000</v>
      </c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6"/>
    </row>
    <row r="178" spans="2:108" ht="15" customHeight="1">
      <c r="B178" s="232" t="s">
        <v>273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10"/>
      <c r="AC178" s="218" t="s">
        <v>152</v>
      </c>
      <c r="AD178" s="219"/>
      <c r="AE178" s="219"/>
      <c r="AF178" s="219"/>
      <c r="AG178" s="219"/>
      <c r="AH178" s="220"/>
      <c r="AI178" s="228" t="s">
        <v>56</v>
      </c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20"/>
      <c r="BD178" s="94">
        <f>BD186</f>
        <v>728800</v>
      </c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6"/>
      <c r="BZ178" s="94" t="str">
        <f>BZ186</f>
        <v>-</v>
      </c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6"/>
      <c r="CP178" s="171">
        <f>CP186</f>
        <v>728800</v>
      </c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3"/>
    </row>
    <row r="179" spans="2:108" ht="36.75" customHeight="1" hidden="1">
      <c r="B179" s="232" t="s">
        <v>383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10"/>
      <c r="AC179" s="218" t="s">
        <v>152</v>
      </c>
      <c r="AD179" s="219"/>
      <c r="AE179" s="219"/>
      <c r="AF179" s="219"/>
      <c r="AG179" s="219"/>
      <c r="AH179" s="220"/>
      <c r="AI179" s="228" t="s">
        <v>382</v>
      </c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20"/>
      <c r="BD179" s="94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6"/>
      <c r="BZ179" s="94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6"/>
      <c r="CP179" s="94">
        <f aca="true" t="shared" si="11" ref="CP179:CP185">BD179-BZ179</f>
        <v>0</v>
      </c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6"/>
    </row>
    <row r="180" spans="2:108" ht="36" customHeight="1" hidden="1">
      <c r="B180" s="119" t="s">
        <v>370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80"/>
      <c r="AC180" s="218" t="s">
        <v>152</v>
      </c>
      <c r="AD180" s="219"/>
      <c r="AE180" s="219"/>
      <c r="AF180" s="219"/>
      <c r="AG180" s="219"/>
      <c r="AH180" s="220"/>
      <c r="AI180" s="107" t="s">
        <v>384</v>
      </c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6"/>
      <c r="BD180" s="84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6"/>
      <c r="BZ180" s="94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6"/>
      <c r="CP180" s="94">
        <f t="shared" si="11"/>
        <v>0</v>
      </c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6"/>
    </row>
    <row r="181" spans="2:108" ht="11.25" customHeight="1" hidden="1">
      <c r="B181" s="119" t="s">
        <v>369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80"/>
      <c r="AC181" s="218" t="s">
        <v>152</v>
      </c>
      <c r="AD181" s="219"/>
      <c r="AE181" s="219"/>
      <c r="AF181" s="219"/>
      <c r="AG181" s="219"/>
      <c r="AH181" s="220"/>
      <c r="AI181" s="107" t="s">
        <v>452</v>
      </c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6"/>
      <c r="BD181" s="84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6"/>
      <c r="BZ181" s="94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6"/>
      <c r="CP181" s="94">
        <f t="shared" si="11"/>
        <v>0</v>
      </c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6"/>
    </row>
    <row r="182" spans="2:108" s="21" customFormat="1" ht="84.75" customHeight="1" hidden="1">
      <c r="B182" s="119" t="s">
        <v>429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80"/>
      <c r="AC182" s="218" t="s">
        <v>152</v>
      </c>
      <c r="AD182" s="219"/>
      <c r="AE182" s="219"/>
      <c r="AF182" s="219"/>
      <c r="AG182" s="219"/>
      <c r="AH182" s="220"/>
      <c r="AI182" s="107" t="s">
        <v>430</v>
      </c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6"/>
      <c r="BD182" s="84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6"/>
      <c r="BZ182" s="94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6"/>
      <c r="CP182" s="94">
        <f t="shared" si="11"/>
        <v>0</v>
      </c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6"/>
    </row>
    <row r="183" spans="2:108" s="21" customFormat="1" ht="32.25" customHeight="1" hidden="1">
      <c r="B183" s="119" t="s">
        <v>362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80"/>
      <c r="AC183" s="218" t="s">
        <v>152</v>
      </c>
      <c r="AD183" s="219"/>
      <c r="AE183" s="219"/>
      <c r="AF183" s="219"/>
      <c r="AG183" s="219"/>
      <c r="AH183" s="220"/>
      <c r="AI183" s="107" t="s">
        <v>385</v>
      </c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6"/>
      <c r="BD183" s="84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6"/>
      <c r="BZ183" s="94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6"/>
      <c r="CP183" s="94">
        <f t="shared" si="11"/>
        <v>0</v>
      </c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6"/>
    </row>
    <row r="184" spans="2:108" s="21" customFormat="1" ht="24.75" customHeight="1" hidden="1">
      <c r="B184" s="119" t="s">
        <v>22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80"/>
      <c r="AC184" s="104" t="s">
        <v>152</v>
      </c>
      <c r="AD184" s="105"/>
      <c r="AE184" s="105"/>
      <c r="AF184" s="105"/>
      <c r="AG184" s="105"/>
      <c r="AH184" s="106"/>
      <c r="AI184" s="107" t="s">
        <v>386</v>
      </c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6"/>
      <c r="BD184" s="84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6"/>
      <c r="BZ184" s="94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6"/>
      <c r="CP184" s="94">
        <f t="shared" si="11"/>
        <v>0</v>
      </c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6"/>
    </row>
    <row r="185" spans="2:108" s="21" customFormat="1" ht="36" customHeight="1" hidden="1">
      <c r="B185" s="119" t="s">
        <v>185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80"/>
      <c r="AC185" s="104" t="s">
        <v>152</v>
      </c>
      <c r="AD185" s="105"/>
      <c r="AE185" s="105"/>
      <c r="AF185" s="105"/>
      <c r="AG185" s="105"/>
      <c r="AH185" s="106"/>
      <c r="AI185" s="107" t="s">
        <v>387</v>
      </c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6"/>
      <c r="BD185" s="84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6"/>
      <c r="BZ185" s="94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6"/>
      <c r="CP185" s="94">
        <f t="shared" si="11"/>
        <v>0</v>
      </c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6"/>
    </row>
    <row r="186" spans="2:108" s="21" customFormat="1" ht="23.25" customHeight="1">
      <c r="B186" s="232" t="s">
        <v>275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10"/>
      <c r="AC186" s="104" t="s">
        <v>152</v>
      </c>
      <c r="AD186" s="105"/>
      <c r="AE186" s="105"/>
      <c r="AF186" s="105"/>
      <c r="AG186" s="105"/>
      <c r="AH186" s="106"/>
      <c r="AI186" s="228" t="s">
        <v>57</v>
      </c>
      <c r="AJ186" s="219"/>
      <c r="AK186" s="219"/>
      <c r="AL186" s="219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20"/>
      <c r="BD186" s="94">
        <f>BD187</f>
        <v>728800</v>
      </c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6"/>
      <c r="BZ186" s="94" t="str">
        <f aca="true" t="shared" si="12" ref="BZ186:BZ191">BZ187</f>
        <v>-</v>
      </c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6"/>
      <c r="CP186" s="171">
        <f aca="true" t="shared" si="13" ref="CP186:CP191">CP187</f>
        <v>728800</v>
      </c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3"/>
    </row>
    <row r="187" spans="2:108" s="21" customFormat="1" ht="36.75" customHeight="1">
      <c r="B187" s="119" t="s">
        <v>416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80"/>
      <c r="AC187" s="104" t="s">
        <v>152</v>
      </c>
      <c r="AD187" s="105"/>
      <c r="AE187" s="105"/>
      <c r="AF187" s="105"/>
      <c r="AG187" s="105"/>
      <c r="AH187" s="106"/>
      <c r="AI187" s="107" t="s">
        <v>58</v>
      </c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6"/>
      <c r="BD187" s="84">
        <f>BD188</f>
        <v>728800</v>
      </c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6"/>
      <c r="BZ187" s="84" t="str">
        <f t="shared" si="12"/>
        <v>-</v>
      </c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6"/>
      <c r="CP187" s="190">
        <f t="shared" si="13"/>
        <v>728800</v>
      </c>
      <c r="CQ187" s="191"/>
      <c r="CR187" s="191"/>
      <c r="CS187" s="191"/>
      <c r="CT187" s="191"/>
      <c r="CU187" s="191"/>
      <c r="CV187" s="191"/>
      <c r="CW187" s="191"/>
      <c r="CX187" s="191"/>
      <c r="CY187" s="191"/>
      <c r="CZ187" s="191"/>
      <c r="DA187" s="191"/>
      <c r="DB187" s="191"/>
      <c r="DC187" s="191"/>
      <c r="DD187" s="192"/>
    </row>
    <row r="188" spans="2:108" s="21" customFormat="1" ht="35.25" customHeight="1">
      <c r="B188" s="119" t="s">
        <v>338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80"/>
      <c r="AC188" s="104" t="s">
        <v>152</v>
      </c>
      <c r="AD188" s="105"/>
      <c r="AE188" s="105"/>
      <c r="AF188" s="105"/>
      <c r="AG188" s="105"/>
      <c r="AH188" s="106"/>
      <c r="AI188" s="107" t="s">
        <v>59</v>
      </c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6"/>
      <c r="BD188" s="84">
        <f>BD189+BD197+BD193</f>
        <v>728800</v>
      </c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6"/>
      <c r="BZ188" s="84" t="str">
        <f>BZ189</f>
        <v>-</v>
      </c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6"/>
      <c r="CP188" s="190">
        <f t="shared" si="13"/>
        <v>728800</v>
      </c>
      <c r="CQ188" s="191"/>
      <c r="CR188" s="191"/>
      <c r="CS188" s="191"/>
      <c r="CT188" s="191"/>
      <c r="CU188" s="191"/>
      <c r="CV188" s="191"/>
      <c r="CW188" s="191"/>
      <c r="CX188" s="191"/>
      <c r="CY188" s="191"/>
      <c r="CZ188" s="191"/>
      <c r="DA188" s="191"/>
      <c r="DB188" s="191"/>
      <c r="DC188" s="191"/>
      <c r="DD188" s="192"/>
    </row>
    <row r="189" spans="2:108" ht="115.5" customHeight="1">
      <c r="B189" s="119" t="s">
        <v>131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80"/>
      <c r="AC189" s="104" t="s">
        <v>152</v>
      </c>
      <c r="AD189" s="105"/>
      <c r="AE189" s="105"/>
      <c r="AF189" s="105"/>
      <c r="AG189" s="105"/>
      <c r="AH189" s="106"/>
      <c r="AI189" s="107" t="s">
        <v>64</v>
      </c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6"/>
      <c r="BD189" s="84">
        <f>BD190</f>
        <v>728800</v>
      </c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6"/>
      <c r="BZ189" s="84" t="str">
        <f t="shared" si="12"/>
        <v>-</v>
      </c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6"/>
      <c r="CP189" s="190">
        <f t="shared" si="13"/>
        <v>728800</v>
      </c>
      <c r="CQ189" s="191"/>
      <c r="CR189" s="191"/>
      <c r="CS189" s="191"/>
      <c r="CT189" s="191"/>
      <c r="CU189" s="191"/>
      <c r="CV189" s="191"/>
      <c r="CW189" s="191"/>
      <c r="CX189" s="191"/>
      <c r="CY189" s="191"/>
      <c r="CZ189" s="191"/>
      <c r="DA189" s="191"/>
      <c r="DB189" s="191"/>
      <c r="DC189" s="191"/>
      <c r="DD189" s="192"/>
    </row>
    <row r="190" spans="2:108" ht="38.25" customHeight="1">
      <c r="B190" s="119" t="s">
        <v>362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80"/>
      <c r="AC190" s="104" t="s">
        <v>152</v>
      </c>
      <c r="AD190" s="105"/>
      <c r="AE190" s="105"/>
      <c r="AF190" s="105"/>
      <c r="AG190" s="105"/>
      <c r="AH190" s="106"/>
      <c r="AI190" s="107" t="s">
        <v>65</v>
      </c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6"/>
      <c r="BD190" s="84">
        <f>BD191</f>
        <v>728800</v>
      </c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6"/>
      <c r="BZ190" s="84" t="str">
        <f t="shared" si="12"/>
        <v>-</v>
      </c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6"/>
      <c r="CP190" s="190">
        <f t="shared" si="13"/>
        <v>728800</v>
      </c>
      <c r="CQ190" s="191"/>
      <c r="CR190" s="191"/>
      <c r="CS190" s="191"/>
      <c r="CT190" s="191"/>
      <c r="CU190" s="191"/>
      <c r="CV190" s="191"/>
      <c r="CW190" s="191"/>
      <c r="CX190" s="191"/>
      <c r="CY190" s="191"/>
      <c r="CZ190" s="191"/>
      <c r="DA190" s="191"/>
      <c r="DB190" s="191"/>
      <c r="DC190" s="191"/>
      <c r="DD190" s="192"/>
    </row>
    <row r="191" spans="2:108" ht="36" customHeight="1">
      <c r="B191" s="119" t="s">
        <v>22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80"/>
      <c r="AC191" s="104" t="s">
        <v>152</v>
      </c>
      <c r="AD191" s="105"/>
      <c r="AE191" s="105"/>
      <c r="AF191" s="105"/>
      <c r="AG191" s="105"/>
      <c r="AH191" s="106"/>
      <c r="AI191" s="107" t="s">
        <v>66</v>
      </c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6"/>
      <c r="BD191" s="84">
        <f>BD192</f>
        <v>728800</v>
      </c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6"/>
      <c r="BZ191" s="84" t="str">
        <f t="shared" si="12"/>
        <v>-</v>
      </c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6"/>
      <c r="CP191" s="190">
        <f t="shared" si="13"/>
        <v>728800</v>
      </c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191"/>
      <c r="DA191" s="191"/>
      <c r="DB191" s="191"/>
      <c r="DC191" s="191"/>
      <c r="DD191" s="192"/>
    </row>
    <row r="192" spans="2:108" ht="12" customHeight="1">
      <c r="B192" s="119" t="s">
        <v>466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80"/>
      <c r="AC192" s="104" t="s">
        <v>152</v>
      </c>
      <c r="AD192" s="105"/>
      <c r="AE192" s="105"/>
      <c r="AF192" s="105"/>
      <c r="AG192" s="105"/>
      <c r="AH192" s="106"/>
      <c r="AI192" s="107" t="s">
        <v>67</v>
      </c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6"/>
      <c r="BD192" s="84">
        <v>728800</v>
      </c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6"/>
      <c r="BZ192" s="84" t="s">
        <v>235</v>
      </c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6"/>
      <c r="CP192" s="190">
        <f>BD192</f>
        <v>728800</v>
      </c>
      <c r="CQ192" s="191"/>
      <c r="CR192" s="191"/>
      <c r="CS192" s="191"/>
      <c r="CT192" s="191"/>
      <c r="CU192" s="191"/>
      <c r="CV192" s="191"/>
      <c r="CW192" s="191"/>
      <c r="CX192" s="191"/>
      <c r="CY192" s="191"/>
      <c r="CZ192" s="191"/>
      <c r="DA192" s="191"/>
      <c r="DB192" s="191"/>
      <c r="DC192" s="191"/>
      <c r="DD192" s="192"/>
    </row>
    <row r="193" spans="2:108" ht="127.5" customHeight="1" hidden="1">
      <c r="B193" s="119" t="s">
        <v>433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80"/>
      <c r="AC193" s="104" t="s">
        <v>152</v>
      </c>
      <c r="AD193" s="105"/>
      <c r="AE193" s="105"/>
      <c r="AF193" s="105"/>
      <c r="AG193" s="105"/>
      <c r="AH193" s="106"/>
      <c r="AI193" s="107" t="s">
        <v>432</v>
      </c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6"/>
      <c r="BD193" s="84">
        <f>BD194</f>
        <v>0</v>
      </c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6"/>
      <c r="BZ193" s="84">
        <f>BZ194</f>
        <v>0</v>
      </c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6"/>
      <c r="CP193" s="190">
        <f>CP194</f>
        <v>0</v>
      </c>
      <c r="CQ193" s="191"/>
      <c r="CR193" s="191"/>
      <c r="CS193" s="191"/>
      <c r="CT193" s="191"/>
      <c r="CU193" s="191"/>
      <c r="CV193" s="191"/>
      <c r="CW193" s="191"/>
      <c r="CX193" s="191"/>
      <c r="CY193" s="191"/>
      <c r="CZ193" s="191"/>
      <c r="DA193" s="191"/>
      <c r="DB193" s="191"/>
      <c r="DC193" s="191"/>
      <c r="DD193" s="192"/>
    </row>
    <row r="194" spans="2:108" ht="17.25" customHeight="1" hidden="1">
      <c r="B194" s="119" t="s">
        <v>434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80"/>
      <c r="AC194" s="104" t="s">
        <v>152</v>
      </c>
      <c r="AD194" s="105"/>
      <c r="AE194" s="105"/>
      <c r="AF194" s="105"/>
      <c r="AG194" s="105"/>
      <c r="AH194" s="106"/>
      <c r="AI194" s="107" t="s">
        <v>435</v>
      </c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6"/>
      <c r="BD194" s="84">
        <f>BD195</f>
        <v>0</v>
      </c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6"/>
      <c r="BZ194" s="84">
        <f>BZ195</f>
        <v>0</v>
      </c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6"/>
      <c r="CP194" s="190">
        <f>CP195</f>
        <v>0</v>
      </c>
      <c r="CQ194" s="191"/>
      <c r="CR194" s="191"/>
      <c r="CS194" s="191"/>
      <c r="CT194" s="191"/>
      <c r="CU194" s="191"/>
      <c r="CV194" s="191"/>
      <c r="CW194" s="191"/>
      <c r="CX194" s="191"/>
      <c r="CY194" s="191"/>
      <c r="CZ194" s="191"/>
      <c r="DA194" s="191"/>
      <c r="DB194" s="191"/>
      <c r="DC194" s="191"/>
      <c r="DD194" s="192"/>
    </row>
    <row r="195" spans="2:108" ht="18" customHeight="1" hidden="1">
      <c r="B195" s="119" t="s">
        <v>222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80"/>
      <c r="AC195" s="104" t="s">
        <v>152</v>
      </c>
      <c r="AD195" s="105"/>
      <c r="AE195" s="105"/>
      <c r="AF195" s="105"/>
      <c r="AG195" s="105"/>
      <c r="AH195" s="106"/>
      <c r="AI195" s="107" t="s">
        <v>436</v>
      </c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6"/>
      <c r="BD195" s="84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6"/>
      <c r="BZ195" s="84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6"/>
      <c r="CP195" s="190">
        <f>BD195-BZ195</f>
        <v>0</v>
      </c>
      <c r="CQ195" s="191"/>
      <c r="CR195" s="191"/>
      <c r="CS195" s="191"/>
      <c r="CT195" s="191"/>
      <c r="CU195" s="191"/>
      <c r="CV195" s="191"/>
      <c r="CW195" s="191"/>
      <c r="CX195" s="191"/>
      <c r="CY195" s="191"/>
      <c r="CZ195" s="191"/>
      <c r="DA195" s="191"/>
      <c r="DB195" s="191"/>
      <c r="DC195" s="191"/>
      <c r="DD195" s="192"/>
    </row>
    <row r="196" spans="2:108" ht="21.75" customHeight="1" hidden="1">
      <c r="B196" s="55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50"/>
      <c r="AC196" s="51"/>
      <c r="AD196" s="52"/>
      <c r="AE196" s="52"/>
      <c r="AF196" s="52"/>
      <c r="AG196" s="52"/>
      <c r="AH196" s="53"/>
      <c r="AI196" s="54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3"/>
      <c r="BD196" s="73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5"/>
      <c r="BZ196" s="73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5"/>
      <c r="CP196" s="56"/>
      <c r="CQ196" s="57"/>
      <c r="CR196" s="57"/>
      <c r="CS196" s="57"/>
      <c r="CT196" s="57"/>
      <c r="CU196" s="61"/>
      <c r="CV196" s="62"/>
      <c r="CW196" s="62"/>
      <c r="CX196" s="62"/>
      <c r="CY196" s="62"/>
      <c r="CZ196" s="62"/>
      <c r="DA196" s="62"/>
      <c r="DB196" s="62"/>
      <c r="DC196" s="62"/>
      <c r="DD196" s="62"/>
    </row>
    <row r="197" spans="2:108" ht="18.75" customHeight="1" hidden="1">
      <c r="B197" s="119" t="s">
        <v>431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80"/>
      <c r="AC197" s="104" t="s">
        <v>152</v>
      </c>
      <c r="AD197" s="105"/>
      <c r="AE197" s="105"/>
      <c r="AF197" s="105"/>
      <c r="AG197" s="105"/>
      <c r="AH197" s="106"/>
      <c r="AI197" s="107" t="s">
        <v>60</v>
      </c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6"/>
      <c r="BD197" s="84">
        <f>BD198</f>
        <v>0</v>
      </c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6"/>
      <c r="BZ197" s="84">
        <f>BZ198</f>
        <v>0</v>
      </c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6"/>
      <c r="CP197" s="84">
        <f aca="true" t="shared" si="14" ref="CP197:CP202">BD197-BZ197</f>
        <v>0</v>
      </c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6"/>
    </row>
    <row r="198" spans="2:108" ht="18.75" customHeight="1" hidden="1">
      <c r="B198" s="119" t="s">
        <v>362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80"/>
      <c r="AC198" s="104" t="s">
        <v>152</v>
      </c>
      <c r="AD198" s="105"/>
      <c r="AE198" s="105"/>
      <c r="AF198" s="105"/>
      <c r="AG198" s="105"/>
      <c r="AH198" s="106"/>
      <c r="AI198" s="107" t="s">
        <v>63</v>
      </c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6"/>
      <c r="BD198" s="84">
        <f>BD199</f>
        <v>0</v>
      </c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6"/>
      <c r="BZ198" s="84">
        <f>BZ199</f>
        <v>0</v>
      </c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6"/>
      <c r="CP198" s="84">
        <f t="shared" si="14"/>
        <v>0</v>
      </c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6"/>
    </row>
    <row r="199" spans="2:108" ht="21" customHeight="1" hidden="1">
      <c r="B199" s="119" t="s">
        <v>22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80"/>
      <c r="AC199" s="104" t="s">
        <v>152</v>
      </c>
      <c r="AD199" s="105"/>
      <c r="AE199" s="105"/>
      <c r="AF199" s="105"/>
      <c r="AG199" s="105"/>
      <c r="AH199" s="106"/>
      <c r="AI199" s="107" t="s">
        <v>61</v>
      </c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6"/>
      <c r="BD199" s="84">
        <f>BD200</f>
        <v>0</v>
      </c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6"/>
      <c r="BZ199" s="84">
        <f>BZ200</f>
        <v>0</v>
      </c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6"/>
      <c r="CP199" s="84">
        <f t="shared" si="14"/>
        <v>0</v>
      </c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6"/>
    </row>
    <row r="200" spans="2:108" ht="19.5" customHeight="1" hidden="1">
      <c r="B200" s="119" t="s">
        <v>466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80"/>
      <c r="AC200" s="104" t="s">
        <v>152</v>
      </c>
      <c r="AD200" s="105"/>
      <c r="AE200" s="105"/>
      <c r="AF200" s="105"/>
      <c r="AG200" s="105"/>
      <c r="AH200" s="106"/>
      <c r="AI200" s="107" t="s">
        <v>62</v>
      </c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6"/>
      <c r="BD200" s="84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6"/>
      <c r="BZ200" s="84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6"/>
      <c r="CP200" s="84">
        <f t="shared" si="14"/>
        <v>0</v>
      </c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6"/>
    </row>
    <row r="201" spans="2:108" ht="20.25" customHeight="1">
      <c r="B201" s="232" t="s">
        <v>226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10"/>
      <c r="AC201" s="104" t="s">
        <v>152</v>
      </c>
      <c r="AD201" s="105"/>
      <c r="AE201" s="105"/>
      <c r="AF201" s="105"/>
      <c r="AG201" s="105"/>
      <c r="AH201" s="106"/>
      <c r="AI201" s="228" t="s">
        <v>68</v>
      </c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20"/>
      <c r="BD201" s="94">
        <f>BD202+BD234+BD241</f>
        <v>2852300</v>
      </c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6"/>
      <c r="BZ201" s="94">
        <f>BZ202</f>
        <v>1345413.4700000002</v>
      </c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6"/>
      <c r="CP201" s="94">
        <f t="shared" si="14"/>
        <v>1506886.5299999998</v>
      </c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6"/>
    </row>
    <row r="202" spans="2:108" ht="19.5" customHeight="1">
      <c r="B202" s="232" t="s">
        <v>305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10"/>
      <c r="AC202" s="104" t="s">
        <v>152</v>
      </c>
      <c r="AD202" s="105"/>
      <c r="AE202" s="105"/>
      <c r="AF202" s="105"/>
      <c r="AG202" s="105"/>
      <c r="AH202" s="106"/>
      <c r="AI202" s="228" t="s">
        <v>69</v>
      </c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20"/>
      <c r="BD202" s="94">
        <f>BD203+BD217+BD223+BD230</f>
        <v>2028000</v>
      </c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6"/>
      <c r="BZ202" s="94">
        <f>BZ203+BZ217+BZ241</f>
        <v>1345413.4700000002</v>
      </c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6"/>
      <c r="CP202" s="93">
        <f t="shared" si="14"/>
        <v>682586.5299999998</v>
      </c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</row>
    <row r="203" spans="2:108" ht="51" customHeight="1">
      <c r="B203" s="119" t="s">
        <v>2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80"/>
      <c r="AC203" s="104" t="s">
        <v>152</v>
      </c>
      <c r="AD203" s="105"/>
      <c r="AE203" s="105"/>
      <c r="AF203" s="105"/>
      <c r="AG203" s="105"/>
      <c r="AH203" s="106"/>
      <c r="AI203" s="107" t="s">
        <v>70</v>
      </c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6"/>
      <c r="BD203" s="83">
        <f>BD204</f>
        <v>235000</v>
      </c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>
        <f>BZ204</f>
        <v>71712.91</v>
      </c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>
        <f>CP204</f>
        <v>235000</v>
      </c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</row>
    <row r="204" spans="2:108" ht="36" customHeight="1">
      <c r="B204" s="119" t="s">
        <v>339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80"/>
      <c r="AC204" s="104" t="s">
        <v>152</v>
      </c>
      <c r="AD204" s="105"/>
      <c r="AE204" s="105"/>
      <c r="AF204" s="105"/>
      <c r="AG204" s="105"/>
      <c r="AH204" s="106"/>
      <c r="AI204" s="107" t="s">
        <v>71</v>
      </c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6"/>
      <c r="BD204" s="83">
        <f>BD205+BD209+BD213</f>
        <v>235000</v>
      </c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>
        <f>BZ209</f>
        <v>71712.91</v>
      </c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>
        <f>BD204</f>
        <v>235000</v>
      </c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</row>
    <row r="205" spans="2:108" s="21" customFormat="1" ht="103.5" customHeight="1">
      <c r="B205" s="119" t="s">
        <v>120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80"/>
      <c r="AC205" s="222" t="s">
        <v>152</v>
      </c>
      <c r="AD205" s="223"/>
      <c r="AE205" s="223"/>
      <c r="AF205" s="223"/>
      <c r="AG205" s="223"/>
      <c r="AH205" s="224"/>
      <c r="AI205" s="107" t="s">
        <v>72</v>
      </c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6"/>
      <c r="BD205" s="83">
        <f>BD206</f>
        <v>97000</v>
      </c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>
        <f>BZ206</f>
        <v>71712.91</v>
      </c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>
        <f>CP206</f>
        <v>97000</v>
      </c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</row>
    <row r="206" spans="2:108" s="21" customFormat="1" ht="39.75" customHeight="1">
      <c r="B206" s="119" t="s">
        <v>362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80"/>
      <c r="AC206" s="82" t="s">
        <v>152</v>
      </c>
      <c r="AD206" s="82"/>
      <c r="AE206" s="82"/>
      <c r="AF206" s="82"/>
      <c r="AG206" s="82"/>
      <c r="AH206" s="82"/>
      <c r="AI206" s="107" t="s">
        <v>73</v>
      </c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6"/>
      <c r="BD206" s="83">
        <f>BD207</f>
        <v>97000</v>
      </c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>
        <f>BZ207</f>
        <v>71712.91</v>
      </c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>
        <f>CP207</f>
        <v>97000</v>
      </c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</row>
    <row r="207" spans="2:108" ht="38.25" customHeight="1">
      <c r="B207" s="119" t="s">
        <v>22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80"/>
      <c r="AC207" s="82" t="s">
        <v>152</v>
      </c>
      <c r="AD207" s="82"/>
      <c r="AE207" s="82"/>
      <c r="AF207" s="82"/>
      <c r="AG207" s="82"/>
      <c r="AH207" s="82"/>
      <c r="AI207" s="107" t="s">
        <v>74</v>
      </c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6"/>
      <c r="BD207" s="83">
        <f>BD208</f>
        <v>97000</v>
      </c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>
        <f>BZ208</f>
        <v>71712.91</v>
      </c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>
        <f>CP208</f>
        <v>97000</v>
      </c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</row>
    <row r="208" spans="2:108" ht="19.5" customHeight="1">
      <c r="B208" s="221" t="s">
        <v>466</v>
      </c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60"/>
      <c r="AC208" s="82" t="s">
        <v>152</v>
      </c>
      <c r="AD208" s="82"/>
      <c r="AE208" s="82"/>
      <c r="AF208" s="82"/>
      <c r="AG208" s="82"/>
      <c r="AH208" s="82"/>
      <c r="AI208" s="243" t="s">
        <v>75</v>
      </c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4"/>
      <c r="BD208" s="167">
        <v>97000</v>
      </c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>
        <v>71712.91</v>
      </c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83">
        <f>BD208</f>
        <v>97000</v>
      </c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</row>
    <row r="209" spans="2:108" s="68" customFormat="1" ht="126.75" customHeight="1">
      <c r="B209" s="292" t="s">
        <v>582</v>
      </c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  <c r="AA209" s="292"/>
      <c r="AB209" s="292"/>
      <c r="AC209" s="287" t="s">
        <v>152</v>
      </c>
      <c r="AD209" s="287"/>
      <c r="AE209" s="287"/>
      <c r="AF209" s="287"/>
      <c r="AG209" s="287"/>
      <c r="AH209" s="287"/>
      <c r="AI209" s="287" t="s">
        <v>575</v>
      </c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  <c r="AT209" s="287"/>
      <c r="AU209" s="287"/>
      <c r="AV209" s="287"/>
      <c r="AW209" s="287"/>
      <c r="AX209" s="287"/>
      <c r="AY209" s="287"/>
      <c r="AZ209" s="287"/>
      <c r="BA209" s="287"/>
      <c r="BB209" s="287"/>
      <c r="BC209" s="287"/>
      <c r="BD209" s="83">
        <f>BD210</f>
        <v>138000</v>
      </c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>
        <f>BZ210</f>
        <v>71712.91</v>
      </c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233">
        <f>CP210</f>
        <v>66287.09</v>
      </c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</row>
    <row r="210" spans="2:108" s="68" customFormat="1" ht="38.25" customHeight="1">
      <c r="B210" s="292" t="s">
        <v>362</v>
      </c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  <c r="AA210" s="292"/>
      <c r="AB210" s="292"/>
      <c r="AC210" s="288" t="s">
        <v>152</v>
      </c>
      <c r="AD210" s="289"/>
      <c r="AE210" s="289"/>
      <c r="AF210" s="289"/>
      <c r="AG210" s="289"/>
      <c r="AH210" s="290"/>
      <c r="AI210" s="287" t="s">
        <v>576</v>
      </c>
      <c r="AJ210" s="287"/>
      <c r="AK210" s="287"/>
      <c r="AL210" s="287"/>
      <c r="AM210" s="287"/>
      <c r="AN210" s="287"/>
      <c r="AO210" s="287"/>
      <c r="AP210" s="287"/>
      <c r="AQ210" s="287"/>
      <c r="AR210" s="287"/>
      <c r="AS210" s="287"/>
      <c r="AT210" s="287"/>
      <c r="AU210" s="287"/>
      <c r="AV210" s="287"/>
      <c r="AW210" s="287"/>
      <c r="AX210" s="287"/>
      <c r="AY210" s="287"/>
      <c r="AZ210" s="287"/>
      <c r="BA210" s="287"/>
      <c r="BB210" s="287"/>
      <c r="BC210" s="287"/>
      <c r="BD210" s="83">
        <f>BD211</f>
        <v>138000</v>
      </c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>
        <f>BZ211</f>
        <v>71712.91</v>
      </c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233">
        <f>CP211</f>
        <v>66287.09</v>
      </c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</row>
    <row r="211" spans="2:108" s="68" customFormat="1" ht="40.5" customHeight="1">
      <c r="B211" s="304" t="s">
        <v>22</v>
      </c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6"/>
      <c r="AC211" s="225" t="s">
        <v>152</v>
      </c>
      <c r="AD211" s="226"/>
      <c r="AE211" s="226"/>
      <c r="AF211" s="226"/>
      <c r="AG211" s="226"/>
      <c r="AH211" s="227"/>
      <c r="AI211" s="307" t="s">
        <v>577</v>
      </c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7"/>
      <c r="BD211" s="84">
        <f>BD212</f>
        <v>138000</v>
      </c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6"/>
      <c r="BZ211" s="84">
        <f>BZ212</f>
        <v>71712.91</v>
      </c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6"/>
      <c r="CP211" s="233">
        <f>CP212</f>
        <v>66287.09</v>
      </c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</row>
    <row r="212" spans="2:108" s="68" customFormat="1" ht="18.75" customHeight="1">
      <c r="B212" s="293" t="s">
        <v>466</v>
      </c>
      <c r="C212" s="294"/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  <c r="AB212" s="295"/>
      <c r="AC212" s="284" t="s">
        <v>152</v>
      </c>
      <c r="AD212" s="285"/>
      <c r="AE212" s="285"/>
      <c r="AF212" s="285"/>
      <c r="AG212" s="285"/>
      <c r="AH212" s="286"/>
      <c r="AI212" s="307" t="s">
        <v>578</v>
      </c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7"/>
      <c r="BD212" s="83">
        <v>138000</v>
      </c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>
        <v>71712.91</v>
      </c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233">
        <f aca="true" t="shared" si="15" ref="CP212:CP218">BD212-BZ212</f>
        <v>66287.09</v>
      </c>
      <c r="CQ212" s="233"/>
      <c r="CR212" s="233"/>
      <c r="CS212" s="233"/>
      <c r="CT212" s="233"/>
      <c r="CU212" s="233"/>
      <c r="CV212" s="233"/>
      <c r="CW212" s="233"/>
      <c r="CX212" s="233"/>
      <c r="CY212" s="233"/>
      <c r="CZ212" s="233"/>
      <c r="DA212" s="233"/>
      <c r="DB212" s="233"/>
      <c r="DC212" s="233"/>
      <c r="DD212" s="233"/>
    </row>
    <row r="213" spans="2:108" ht="117" customHeight="1" hidden="1">
      <c r="B213" s="278" t="s">
        <v>638</v>
      </c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104" t="s">
        <v>152</v>
      </c>
      <c r="AD213" s="105"/>
      <c r="AE213" s="105"/>
      <c r="AF213" s="105"/>
      <c r="AG213" s="105"/>
      <c r="AH213" s="106"/>
      <c r="AI213" s="82" t="s">
        <v>627</v>
      </c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3">
        <f>BD214</f>
        <v>0</v>
      </c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>
        <f>BZ214</f>
        <v>0</v>
      </c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>
        <f t="shared" si="15"/>
        <v>0</v>
      </c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</row>
    <row r="214" spans="2:108" ht="36" customHeight="1" hidden="1">
      <c r="B214" s="119" t="s">
        <v>362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80"/>
      <c r="AC214" s="104" t="s">
        <v>152</v>
      </c>
      <c r="AD214" s="105"/>
      <c r="AE214" s="105"/>
      <c r="AF214" s="105"/>
      <c r="AG214" s="105"/>
      <c r="AH214" s="106"/>
      <c r="AI214" s="82" t="s">
        <v>626</v>
      </c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3">
        <f>BD215</f>
        <v>0</v>
      </c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>
        <f>BZ215</f>
        <v>0</v>
      </c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>
        <f t="shared" si="15"/>
        <v>0</v>
      </c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</row>
    <row r="215" spans="2:108" ht="38.25" customHeight="1" hidden="1">
      <c r="B215" s="119" t="s">
        <v>22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80"/>
      <c r="AC215" s="222" t="s">
        <v>152</v>
      </c>
      <c r="AD215" s="223"/>
      <c r="AE215" s="223"/>
      <c r="AF215" s="223"/>
      <c r="AG215" s="223"/>
      <c r="AH215" s="224"/>
      <c r="AI215" s="107" t="s">
        <v>625</v>
      </c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6"/>
      <c r="BD215" s="83">
        <f>BD216</f>
        <v>0</v>
      </c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>
        <f>BZ216</f>
        <v>0</v>
      </c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>
        <f t="shared" si="15"/>
        <v>0</v>
      </c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</row>
    <row r="216" spans="2:108" ht="21" customHeight="1" hidden="1">
      <c r="B216" s="221" t="s">
        <v>466</v>
      </c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60"/>
      <c r="AC216" s="222" t="s">
        <v>152</v>
      </c>
      <c r="AD216" s="223"/>
      <c r="AE216" s="223"/>
      <c r="AF216" s="223"/>
      <c r="AG216" s="223"/>
      <c r="AH216" s="224"/>
      <c r="AI216" s="107" t="s">
        <v>624</v>
      </c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6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>
        <f t="shared" si="15"/>
        <v>0</v>
      </c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</row>
    <row r="217" spans="2:108" s="68" customFormat="1" ht="56.25" customHeight="1">
      <c r="B217" s="293" t="s">
        <v>437</v>
      </c>
      <c r="C217" s="294"/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5"/>
      <c r="AC217" s="225" t="s">
        <v>152</v>
      </c>
      <c r="AD217" s="226"/>
      <c r="AE217" s="226"/>
      <c r="AF217" s="226"/>
      <c r="AG217" s="226"/>
      <c r="AH217" s="227"/>
      <c r="AI217" s="287" t="s">
        <v>417</v>
      </c>
      <c r="AJ217" s="287"/>
      <c r="AK217" s="287"/>
      <c r="AL217" s="287"/>
      <c r="AM217" s="287"/>
      <c r="AN217" s="287"/>
      <c r="AO217" s="287"/>
      <c r="AP217" s="287"/>
      <c r="AQ217" s="287"/>
      <c r="AR217" s="287"/>
      <c r="AS217" s="287"/>
      <c r="AT217" s="287"/>
      <c r="AU217" s="287"/>
      <c r="AV217" s="287"/>
      <c r="AW217" s="287"/>
      <c r="AX217" s="287"/>
      <c r="AY217" s="287"/>
      <c r="AZ217" s="287"/>
      <c r="BA217" s="287"/>
      <c r="BB217" s="287"/>
      <c r="BC217" s="287"/>
      <c r="BD217" s="83">
        <f>BD218</f>
        <v>1000000</v>
      </c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>
        <f>BZ218</f>
        <v>992465.14</v>
      </c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233">
        <f t="shared" si="15"/>
        <v>7534.859999999986</v>
      </c>
      <c r="CQ217" s="233"/>
      <c r="CR217" s="233"/>
      <c r="CS217" s="233"/>
      <c r="CT217" s="233"/>
      <c r="CU217" s="233"/>
      <c r="CV217" s="233"/>
      <c r="CW217" s="233"/>
      <c r="CX217" s="233"/>
      <c r="CY217" s="233"/>
      <c r="CZ217" s="233"/>
      <c r="DA217" s="233"/>
      <c r="DB217" s="233"/>
      <c r="DC217" s="233"/>
      <c r="DD217" s="233"/>
    </row>
    <row r="218" spans="2:108" s="68" customFormat="1" ht="36.75" customHeight="1">
      <c r="B218" s="296" t="s">
        <v>579</v>
      </c>
      <c r="C218" s="297"/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97"/>
      <c r="T218" s="297"/>
      <c r="U218" s="297"/>
      <c r="V218" s="297"/>
      <c r="W218" s="297"/>
      <c r="X218" s="297"/>
      <c r="Y218" s="297"/>
      <c r="Z218" s="297"/>
      <c r="AA218" s="297"/>
      <c r="AB218" s="298"/>
      <c r="AC218" s="225" t="s">
        <v>152</v>
      </c>
      <c r="AD218" s="226"/>
      <c r="AE218" s="226"/>
      <c r="AF218" s="226"/>
      <c r="AG218" s="226"/>
      <c r="AH218" s="227"/>
      <c r="AI218" s="287" t="s">
        <v>580</v>
      </c>
      <c r="AJ218" s="287"/>
      <c r="AK218" s="287"/>
      <c r="AL218" s="287"/>
      <c r="AM218" s="287"/>
      <c r="AN218" s="287"/>
      <c r="AO218" s="287"/>
      <c r="AP218" s="287"/>
      <c r="AQ218" s="287"/>
      <c r="AR218" s="287"/>
      <c r="AS218" s="287"/>
      <c r="AT218" s="287"/>
      <c r="AU218" s="287"/>
      <c r="AV218" s="287"/>
      <c r="AW218" s="287"/>
      <c r="AX218" s="287"/>
      <c r="AY218" s="287"/>
      <c r="AZ218" s="287"/>
      <c r="BA218" s="287"/>
      <c r="BB218" s="287"/>
      <c r="BC218" s="287"/>
      <c r="BD218" s="84">
        <f>BD224+BD219</f>
        <v>1000000</v>
      </c>
      <c r="BE218" s="85"/>
      <c r="BF218" s="85"/>
      <c r="BG218" s="85"/>
      <c r="BH218" s="85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5"/>
      <c r="BZ218" s="83">
        <f>BZ219</f>
        <v>992465.14</v>
      </c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234">
        <f t="shared" si="15"/>
        <v>7534.859999999986</v>
      </c>
      <c r="CQ218" s="235"/>
      <c r="CR218" s="235"/>
      <c r="CS218" s="235"/>
      <c r="CT218" s="235"/>
      <c r="CU218" s="235"/>
      <c r="CV218" s="235"/>
      <c r="CW218" s="235"/>
      <c r="CX218" s="235"/>
      <c r="CY218" s="235"/>
      <c r="CZ218" s="235"/>
      <c r="DA218" s="235"/>
      <c r="DB218" s="235"/>
      <c r="DC218" s="235"/>
      <c r="DD218" s="236"/>
    </row>
    <row r="219" spans="2:108" ht="138" customHeight="1">
      <c r="B219" s="281" t="s">
        <v>639</v>
      </c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282"/>
      <c r="O219" s="282"/>
      <c r="P219" s="282"/>
      <c r="Q219" s="282"/>
      <c r="R219" s="282"/>
      <c r="S219" s="282"/>
      <c r="T219" s="282"/>
      <c r="U219" s="282"/>
      <c r="V219" s="282"/>
      <c r="W219" s="282"/>
      <c r="X219" s="282"/>
      <c r="Y219" s="282"/>
      <c r="Z219" s="282"/>
      <c r="AA219" s="282"/>
      <c r="AB219" s="283"/>
      <c r="AC219" s="104" t="s">
        <v>152</v>
      </c>
      <c r="AD219" s="105"/>
      <c r="AE219" s="105"/>
      <c r="AF219" s="105"/>
      <c r="AG219" s="105"/>
      <c r="AH219" s="106"/>
      <c r="AI219" s="107" t="s">
        <v>629</v>
      </c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6"/>
      <c r="BD219" s="84">
        <f>BD221</f>
        <v>1000000</v>
      </c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6"/>
      <c r="BZ219" s="84">
        <f>BZ221</f>
        <v>992465.14</v>
      </c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6"/>
      <c r="CP219" s="83">
        <f>CP220</f>
        <v>7534.859999999986</v>
      </c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</row>
    <row r="220" spans="2:108" s="21" customFormat="1" ht="37.5" customHeight="1">
      <c r="B220" s="119" t="s">
        <v>362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80"/>
      <c r="AC220" s="218" t="s">
        <v>152</v>
      </c>
      <c r="AD220" s="219"/>
      <c r="AE220" s="219"/>
      <c r="AF220" s="219"/>
      <c r="AG220" s="219"/>
      <c r="AH220" s="220"/>
      <c r="AI220" s="107" t="s">
        <v>628</v>
      </c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6"/>
      <c r="BD220" s="84">
        <f>BD221</f>
        <v>1000000</v>
      </c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6"/>
      <c r="BZ220" s="84">
        <f>BZ221</f>
        <v>992465.14</v>
      </c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6"/>
      <c r="CP220" s="84">
        <f>CP221</f>
        <v>7534.859999999986</v>
      </c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6"/>
    </row>
    <row r="221" spans="2:108" ht="36" customHeight="1">
      <c r="B221" s="119" t="s">
        <v>22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80"/>
      <c r="AC221" s="104" t="s">
        <v>152</v>
      </c>
      <c r="AD221" s="105"/>
      <c r="AE221" s="105"/>
      <c r="AF221" s="105"/>
      <c r="AG221" s="105"/>
      <c r="AH221" s="106"/>
      <c r="AI221" s="107" t="s">
        <v>494</v>
      </c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6"/>
      <c r="BD221" s="83">
        <f>BD222</f>
        <v>1000000</v>
      </c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>
        <f>BZ222</f>
        <v>992465.14</v>
      </c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190">
        <f>CP222</f>
        <v>7534.859999999986</v>
      </c>
      <c r="CQ221" s="191"/>
      <c r="CR221" s="191"/>
      <c r="CS221" s="191"/>
      <c r="CT221" s="191"/>
      <c r="CU221" s="191"/>
      <c r="CV221" s="191"/>
      <c r="CW221" s="191"/>
      <c r="CX221" s="191"/>
      <c r="CY221" s="191"/>
      <c r="CZ221" s="191"/>
      <c r="DA221" s="191"/>
      <c r="DB221" s="191"/>
      <c r="DC221" s="191"/>
      <c r="DD221" s="192"/>
    </row>
    <row r="222" spans="2:108" ht="36" customHeight="1">
      <c r="B222" s="119" t="s">
        <v>466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80"/>
      <c r="AC222" s="104" t="s">
        <v>152</v>
      </c>
      <c r="AD222" s="105"/>
      <c r="AE222" s="105"/>
      <c r="AF222" s="105"/>
      <c r="AG222" s="105"/>
      <c r="AH222" s="106"/>
      <c r="AI222" s="107" t="s">
        <v>495</v>
      </c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6"/>
      <c r="BD222" s="83">
        <v>1000000</v>
      </c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>
        <v>992465.14</v>
      </c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190">
        <f>BD222-BZ222</f>
        <v>7534.859999999986</v>
      </c>
      <c r="CQ222" s="191"/>
      <c r="CR222" s="191"/>
      <c r="CS222" s="191"/>
      <c r="CT222" s="191"/>
      <c r="CU222" s="191"/>
      <c r="CV222" s="191"/>
      <c r="CW222" s="191"/>
      <c r="CX222" s="191"/>
      <c r="CY222" s="191"/>
      <c r="CZ222" s="191"/>
      <c r="DA222" s="191"/>
      <c r="DB222" s="191"/>
      <c r="DC222" s="191"/>
      <c r="DD222" s="192"/>
    </row>
    <row r="223" spans="2:108" ht="120" customHeight="1">
      <c r="B223" s="119" t="s">
        <v>664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80"/>
      <c r="AC223" s="104" t="s">
        <v>662</v>
      </c>
      <c r="AD223" s="105"/>
      <c r="AE223" s="105"/>
      <c r="AF223" s="105"/>
      <c r="AG223" s="105"/>
      <c r="AH223" s="106"/>
      <c r="AI223" s="107" t="s">
        <v>663</v>
      </c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6"/>
      <c r="BD223" s="83">
        <v>758000</v>
      </c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190">
        <f>BD223-BZ223</f>
        <v>758000</v>
      </c>
      <c r="CQ223" s="191"/>
      <c r="CR223" s="191"/>
      <c r="CS223" s="191"/>
      <c r="CT223" s="191"/>
      <c r="CU223" s="191"/>
      <c r="CV223" s="191"/>
      <c r="CW223" s="191"/>
      <c r="CX223" s="191"/>
      <c r="CY223" s="191"/>
      <c r="CZ223" s="191"/>
      <c r="DA223" s="191"/>
      <c r="DB223" s="191"/>
      <c r="DC223" s="191"/>
      <c r="DD223" s="192"/>
    </row>
    <row r="224" spans="2:108" ht="162.75" customHeight="1" hidden="1">
      <c r="B224" s="281" t="s">
        <v>574</v>
      </c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  <c r="AA224" s="282"/>
      <c r="AB224" s="283"/>
      <c r="AC224" s="104" t="s">
        <v>152</v>
      </c>
      <c r="AD224" s="105"/>
      <c r="AE224" s="105"/>
      <c r="AF224" s="105"/>
      <c r="AG224" s="105"/>
      <c r="AH224" s="106"/>
      <c r="AI224" s="107" t="s">
        <v>488</v>
      </c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6"/>
      <c r="BD224" s="84">
        <f>BD226</f>
        <v>0</v>
      </c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6"/>
      <c r="BZ224" s="84">
        <f>BZ226</f>
        <v>0</v>
      </c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6"/>
      <c r="CP224" s="190">
        <f aca="true" t="shared" si="16" ref="CP224:CP230">BD224-BZ224</f>
        <v>0</v>
      </c>
      <c r="CQ224" s="191"/>
      <c r="CR224" s="191"/>
      <c r="CS224" s="191"/>
      <c r="CT224" s="191"/>
      <c r="CU224" s="191"/>
      <c r="CV224" s="191"/>
      <c r="CW224" s="191"/>
      <c r="CX224" s="191"/>
      <c r="CY224" s="191"/>
      <c r="CZ224" s="191"/>
      <c r="DA224" s="191"/>
      <c r="DB224" s="191"/>
      <c r="DC224" s="191"/>
      <c r="DD224" s="192"/>
    </row>
    <row r="225" spans="2:108" ht="33" customHeight="1" hidden="1">
      <c r="B225" s="281" t="s">
        <v>490</v>
      </c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3"/>
      <c r="AC225" s="104" t="s">
        <v>152</v>
      </c>
      <c r="AD225" s="105"/>
      <c r="AE225" s="105"/>
      <c r="AF225" s="105"/>
      <c r="AG225" s="105"/>
      <c r="AH225" s="106"/>
      <c r="AI225" s="107" t="s">
        <v>489</v>
      </c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6"/>
      <c r="BD225" s="84">
        <f>BD226</f>
        <v>0</v>
      </c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6"/>
      <c r="BZ225" s="84">
        <f>BZ226</f>
        <v>0</v>
      </c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6"/>
      <c r="CP225" s="190">
        <f t="shared" si="16"/>
        <v>0</v>
      </c>
      <c r="CQ225" s="191"/>
      <c r="CR225" s="191"/>
      <c r="CS225" s="191"/>
      <c r="CT225" s="191"/>
      <c r="CU225" s="191"/>
      <c r="CV225" s="191"/>
      <c r="CW225" s="191"/>
      <c r="CX225" s="191"/>
      <c r="CY225" s="191"/>
      <c r="CZ225" s="191"/>
      <c r="DA225" s="191"/>
      <c r="DB225" s="191"/>
      <c r="DC225" s="191"/>
      <c r="DD225" s="192"/>
    </row>
    <row r="226" spans="2:108" ht="15" customHeight="1" hidden="1">
      <c r="B226" s="281" t="s">
        <v>491</v>
      </c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3"/>
      <c r="AC226" s="104" t="s">
        <v>152</v>
      </c>
      <c r="AD226" s="105"/>
      <c r="AE226" s="105"/>
      <c r="AF226" s="105"/>
      <c r="AG226" s="105"/>
      <c r="AH226" s="106"/>
      <c r="AI226" s="107" t="s">
        <v>461</v>
      </c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6"/>
      <c r="BD226" s="84">
        <f>BD227</f>
        <v>0</v>
      </c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6"/>
      <c r="BZ226" s="84">
        <f>BZ227</f>
        <v>0</v>
      </c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6"/>
      <c r="CP226" s="190">
        <f t="shared" si="16"/>
        <v>0</v>
      </c>
      <c r="CQ226" s="191"/>
      <c r="CR226" s="191"/>
      <c r="CS226" s="191"/>
      <c r="CT226" s="191"/>
      <c r="CU226" s="191"/>
      <c r="CV226" s="191"/>
      <c r="CW226" s="191"/>
      <c r="CX226" s="191"/>
      <c r="CY226" s="191"/>
      <c r="CZ226" s="191"/>
      <c r="DA226" s="191"/>
      <c r="DB226" s="191"/>
      <c r="DC226" s="191"/>
      <c r="DD226" s="192"/>
    </row>
    <row r="227" spans="2:108" ht="47.25" customHeight="1" hidden="1">
      <c r="B227" s="278" t="s">
        <v>493</v>
      </c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10" t="s">
        <v>152</v>
      </c>
      <c r="AD227" s="132"/>
      <c r="AE227" s="132"/>
      <c r="AF227" s="132"/>
      <c r="AG227" s="132"/>
      <c r="AH227" s="211"/>
      <c r="AI227" s="82" t="s">
        <v>492</v>
      </c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190">
        <f t="shared" si="16"/>
        <v>0</v>
      </c>
      <c r="CQ227" s="191"/>
      <c r="CR227" s="191"/>
      <c r="CS227" s="191"/>
      <c r="CT227" s="191"/>
      <c r="CU227" s="191"/>
      <c r="CV227" s="191"/>
      <c r="CW227" s="191"/>
      <c r="CX227" s="191"/>
      <c r="CY227" s="191"/>
      <c r="CZ227" s="191"/>
      <c r="DA227" s="191"/>
      <c r="DB227" s="191"/>
      <c r="DC227" s="191"/>
      <c r="DD227" s="192"/>
    </row>
    <row r="228" spans="2:108" ht="34.5" customHeight="1" hidden="1">
      <c r="B228" s="119" t="s">
        <v>370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80"/>
      <c r="AC228" s="104" t="s">
        <v>152</v>
      </c>
      <c r="AD228" s="105"/>
      <c r="AE228" s="105"/>
      <c r="AF228" s="105"/>
      <c r="AG228" s="105"/>
      <c r="AH228" s="106"/>
      <c r="AI228" s="107" t="s">
        <v>592</v>
      </c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6"/>
      <c r="BD228" s="83">
        <f>BD229</f>
        <v>35000</v>
      </c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>
        <f>BZ229</f>
        <v>0</v>
      </c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190">
        <f t="shared" si="16"/>
        <v>35000</v>
      </c>
      <c r="CQ228" s="191"/>
      <c r="CR228" s="191"/>
      <c r="CS228" s="191"/>
      <c r="CT228" s="191"/>
      <c r="CU228" s="191"/>
      <c r="CV228" s="191"/>
      <c r="CW228" s="191"/>
      <c r="CX228" s="191"/>
      <c r="CY228" s="191"/>
      <c r="CZ228" s="191"/>
      <c r="DA228" s="191"/>
      <c r="DB228" s="191"/>
      <c r="DC228" s="191"/>
      <c r="DD228" s="192"/>
    </row>
    <row r="229" spans="2:108" ht="21" customHeight="1" hidden="1">
      <c r="B229" s="119" t="s">
        <v>561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80"/>
      <c r="AC229" s="104" t="s">
        <v>152</v>
      </c>
      <c r="AD229" s="105"/>
      <c r="AE229" s="105"/>
      <c r="AF229" s="105"/>
      <c r="AG229" s="105"/>
      <c r="AH229" s="106"/>
      <c r="AI229" s="107" t="s">
        <v>591</v>
      </c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6"/>
      <c r="BD229" s="83">
        <f>BD230</f>
        <v>35000</v>
      </c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>
        <f>BZ230</f>
        <v>0</v>
      </c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190">
        <f t="shared" si="16"/>
        <v>35000</v>
      </c>
      <c r="CQ229" s="191"/>
      <c r="CR229" s="191"/>
      <c r="CS229" s="191"/>
      <c r="CT229" s="191"/>
      <c r="CU229" s="191"/>
      <c r="CV229" s="191"/>
      <c r="CW229" s="191"/>
      <c r="CX229" s="191"/>
      <c r="CY229" s="191"/>
      <c r="CZ229" s="191"/>
      <c r="DA229" s="191"/>
      <c r="DB229" s="191"/>
      <c r="DC229" s="191"/>
      <c r="DD229" s="192"/>
    </row>
    <row r="230" spans="2:108" ht="51" customHeight="1">
      <c r="B230" s="300" t="s">
        <v>640</v>
      </c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  <c r="W230" s="301"/>
      <c r="X230" s="301"/>
      <c r="Y230" s="301"/>
      <c r="Z230" s="301"/>
      <c r="AA230" s="301"/>
      <c r="AB230" s="302"/>
      <c r="AC230" s="104" t="s">
        <v>152</v>
      </c>
      <c r="AD230" s="105"/>
      <c r="AE230" s="105"/>
      <c r="AF230" s="105"/>
      <c r="AG230" s="105"/>
      <c r="AH230" s="106"/>
      <c r="AI230" s="107" t="s">
        <v>587</v>
      </c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6"/>
      <c r="BD230" s="84">
        <v>35000</v>
      </c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6"/>
      <c r="BZ230" s="84">
        <f>BZ231</f>
        <v>0</v>
      </c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6"/>
      <c r="CP230" s="190">
        <f t="shared" si="16"/>
        <v>35000</v>
      </c>
      <c r="CQ230" s="191"/>
      <c r="CR230" s="191"/>
      <c r="CS230" s="191"/>
      <c r="CT230" s="191"/>
      <c r="CU230" s="191"/>
      <c r="CV230" s="191"/>
      <c r="CW230" s="191"/>
      <c r="CX230" s="191"/>
      <c r="CY230" s="191"/>
      <c r="CZ230" s="191"/>
      <c r="DA230" s="191"/>
      <c r="DB230" s="191"/>
      <c r="DC230" s="191"/>
      <c r="DD230" s="192"/>
    </row>
    <row r="231" spans="2:108" s="21" customFormat="1" ht="37.5" customHeight="1" hidden="1">
      <c r="B231" s="119" t="s">
        <v>362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80"/>
      <c r="AC231" s="218" t="s">
        <v>152</v>
      </c>
      <c r="AD231" s="219"/>
      <c r="AE231" s="219"/>
      <c r="AF231" s="219"/>
      <c r="AG231" s="219"/>
      <c r="AH231" s="220"/>
      <c r="AI231" s="107" t="s">
        <v>588</v>
      </c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6"/>
      <c r="BD231" s="84">
        <f>BD232</f>
        <v>0</v>
      </c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6"/>
      <c r="BZ231" s="84">
        <f>BZ232</f>
        <v>0</v>
      </c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6"/>
      <c r="CP231" s="84" t="str">
        <f>CP232</f>
        <v>-</v>
      </c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6"/>
    </row>
    <row r="232" spans="2:108" ht="36" customHeight="1" hidden="1">
      <c r="B232" s="119" t="s">
        <v>22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80"/>
      <c r="AC232" s="104" t="s">
        <v>152</v>
      </c>
      <c r="AD232" s="105"/>
      <c r="AE232" s="105"/>
      <c r="AF232" s="105"/>
      <c r="AG232" s="105"/>
      <c r="AH232" s="106"/>
      <c r="AI232" s="107" t="s">
        <v>589</v>
      </c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6"/>
      <c r="BD232" s="83">
        <f>BD233</f>
        <v>0</v>
      </c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>
        <f>BZ233</f>
        <v>0</v>
      </c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190" t="str">
        <f>CP233</f>
        <v>-</v>
      </c>
      <c r="CQ232" s="191"/>
      <c r="CR232" s="191"/>
      <c r="CS232" s="191"/>
      <c r="CT232" s="191"/>
      <c r="CU232" s="191"/>
      <c r="CV232" s="191"/>
      <c r="CW232" s="191"/>
      <c r="CX232" s="191"/>
      <c r="CY232" s="191"/>
      <c r="CZ232" s="191"/>
      <c r="DA232" s="191"/>
      <c r="DB232" s="191"/>
      <c r="DC232" s="191"/>
      <c r="DD232" s="192"/>
    </row>
    <row r="233" spans="2:108" ht="18" customHeight="1" hidden="1">
      <c r="B233" s="119" t="s">
        <v>466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80"/>
      <c r="AC233" s="104" t="s">
        <v>152</v>
      </c>
      <c r="AD233" s="105"/>
      <c r="AE233" s="105"/>
      <c r="AF233" s="105"/>
      <c r="AG233" s="105"/>
      <c r="AH233" s="106"/>
      <c r="AI233" s="107" t="s">
        <v>590</v>
      </c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6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190" t="s">
        <v>235</v>
      </c>
      <c r="CQ233" s="191"/>
      <c r="CR233" s="191"/>
      <c r="CS233" s="191"/>
      <c r="CT233" s="191"/>
      <c r="CU233" s="191"/>
      <c r="CV233" s="191"/>
      <c r="CW233" s="191"/>
      <c r="CX233" s="191"/>
      <c r="CY233" s="191"/>
      <c r="CZ233" s="191"/>
      <c r="DA233" s="191"/>
      <c r="DB233" s="191"/>
      <c r="DC233" s="191"/>
      <c r="DD233" s="192"/>
    </row>
    <row r="234" spans="2:108" ht="12.75" customHeight="1">
      <c r="B234" s="232" t="s">
        <v>365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10"/>
      <c r="AC234" s="104" t="s">
        <v>152</v>
      </c>
      <c r="AD234" s="105"/>
      <c r="AE234" s="105"/>
      <c r="AF234" s="105"/>
      <c r="AG234" s="105"/>
      <c r="AH234" s="106"/>
      <c r="AI234" s="228" t="s">
        <v>352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20"/>
      <c r="BD234" s="94">
        <f aca="true" t="shared" si="17" ref="BD234:BD239">BD235</f>
        <v>216300</v>
      </c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6"/>
      <c r="BZ234" s="94" t="str">
        <f aca="true" t="shared" si="18" ref="BZ234:BZ239">BZ235</f>
        <v>-</v>
      </c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6"/>
      <c r="CP234" s="93">
        <f aca="true" t="shared" si="19" ref="CP234:CP239">CP235</f>
        <v>216300</v>
      </c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</row>
    <row r="235" spans="2:108" ht="46.5" customHeight="1">
      <c r="B235" s="119" t="s">
        <v>2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80"/>
      <c r="AC235" s="104" t="s">
        <v>152</v>
      </c>
      <c r="AD235" s="105"/>
      <c r="AE235" s="105"/>
      <c r="AF235" s="105"/>
      <c r="AG235" s="105"/>
      <c r="AH235" s="106"/>
      <c r="AI235" s="107" t="s">
        <v>353</v>
      </c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6"/>
      <c r="BD235" s="83">
        <f t="shared" si="17"/>
        <v>216300</v>
      </c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 t="str">
        <f t="shared" si="18"/>
        <v>-</v>
      </c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190">
        <f t="shared" si="19"/>
        <v>216300</v>
      </c>
      <c r="CQ235" s="191"/>
      <c r="CR235" s="191"/>
      <c r="CS235" s="191"/>
      <c r="CT235" s="191"/>
      <c r="CU235" s="191"/>
      <c r="CV235" s="191"/>
      <c r="CW235" s="191"/>
      <c r="CX235" s="191"/>
      <c r="CY235" s="191"/>
      <c r="CZ235" s="191"/>
      <c r="DA235" s="191"/>
      <c r="DB235" s="191"/>
      <c r="DC235" s="191"/>
      <c r="DD235" s="192"/>
    </row>
    <row r="236" spans="2:108" ht="39" customHeight="1">
      <c r="B236" s="119" t="s">
        <v>339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80"/>
      <c r="AC236" s="104" t="s">
        <v>152</v>
      </c>
      <c r="AD236" s="105"/>
      <c r="AE236" s="105"/>
      <c r="AF236" s="105"/>
      <c r="AG236" s="105"/>
      <c r="AH236" s="106"/>
      <c r="AI236" s="107" t="s">
        <v>354</v>
      </c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6"/>
      <c r="BD236" s="83">
        <f t="shared" si="17"/>
        <v>216300</v>
      </c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 t="str">
        <f t="shared" si="18"/>
        <v>-</v>
      </c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190">
        <f t="shared" si="19"/>
        <v>216300</v>
      </c>
      <c r="CQ236" s="191"/>
      <c r="CR236" s="191"/>
      <c r="CS236" s="191"/>
      <c r="CT236" s="191"/>
      <c r="CU236" s="191"/>
      <c r="CV236" s="191"/>
      <c r="CW236" s="191"/>
      <c r="CX236" s="191"/>
      <c r="CY236" s="191"/>
      <c r="CZ236" s="191"/>
      <c r="DA236" s="191"/>
      <c r="DB236" s="191"/>
      <c r="DC236" s="191"/>
      <c r="DD236" s="192"/>
    </row>
    <row r="237" spans="2:108" ht="105.75" customHeight="1">
      <c r="B237" s="119" t="s">
        <v>120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80"/>
      <c r="AC237" s="104" t="s">
        <v>152</v>
      </c>
      <c r="AD237" s="105"/>
      <c r="AE237" s="105"/>
      <c r="AF237" s="105"/>
      <c r="AG237" s="105"/>
      <c r="AH237" s="106"/>
      <c r="AI237" s="107" t="s">
        <v>355</v>
      </c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6"/>
      <c r="BD237" s="83">
        <f t="shared" si="17"/>
        <v>216300</v>
      </c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 t="str">
        <f t="shared" si="18"/>
        <v>-</v>
      </c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190">
        <f t="shared" si="19"/>
        <v>216300</v>
      </c>
      <c r="CQ237" s="191"/>
      <c r="CR237" s="191"/>
      <c r="CS237" s="191"/>
      <c r="CT237" s="191"/>
      <c r="CU237" s="191"/>
      <c r="CV237" s="191"/>
      <c r="CW237" s="191"/>
      <c r="CX237" s="191"/>
      <c r="CY237" s="191"/>
      <c r="CZ237" s="191"/>
      <c r="DA237" s="191"/>
      <c r="DB237" s="191"/>
      <c r="DC237" s="191"/>
      <c r="DD237" s="192"/>
    </row>
    <row r="238" spans="2:108" s="21" customFormat="1" ht="37.5" customHeight="1">
      <c r="B238" s="119" t="s">
        <v>362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80"/>
      <c r="AC238" s="218" t="s">
        <v>152</v>
      </c>
      <c r="AD238" s="219"/>
      <c r="AE238" s="219"/>
      <c r="AF238" s="219"/>
      <c r="AG238" s="219"/>
      <c r="AH238" s="220"/>
      <c r="AI238" s="107" t="s">
        <v>356</v>
      </c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6"/>
      <c r="BD238" s="83">
        <f t="shared" si="17"/>
        <v>216300</v>
      </c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 t="str">
        <f t="shared" si="18"/>
        <v>-</v>
      </c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190">
        <f t="shared" si="19"/>
        <v>216300</v>
      </c>
      <c r="CQ238" s="191"/>
      <c r="CR238" s="191"/>
      <c r="CS238" s="191"/>
      <c r="CT238" s="191"/>
      <c r="CU238" s="191"/>
      <c r="CV238" s="191"/>
      <c r="CW238" s="191"/>
      <c r="CX238" s="191"/>
      <c r="CY238" s="191"/>
      <c r="CZ238" s="191"/>
      <c r="DA238" s="191"/>
      <c r="DB238" s="191"/>
      <c r="DC238" s="191"/>
      <c r="DD238" s="192"/>
    </row>
    <row r="239" spans="2:108" ht="36" customHeight="1">
      <c r="B239" s="119" t="s">
        <v>22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80"/>
      <c r="AC239" s="104" t="s">
        <v>152</v>
      </c>
      <c r="AD239" s="105"/>
      <c r="AE239" s="105"/>
      <c r="AF239" s="105"/>
      <c r="AG239" s="105"/>
      <c r="AH239" s="106"/>
      <c r="AI239" s="107" t="s">
        <v>357</v>
      </c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6"/>
      <c r="BD239" s="83">
        <f t="shared" si="17"/>
        <v>216300</v>
      </c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 t="str">
        <f t="shared" si="18"/>
        <v>-</v>
      </c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190">
        <f t="shared" si="19"/>
        <v>216300</v>
      </c>
      <c r="CQ239" s="191"/>
      <c r="CR239" s="191"/>
      <c r="CS239" s="191"/>
      <c r="CT239" s="191"/>
      <c r="CU239" s="191"/>
      <c r="CV239" s="191"/>
      <c r="CW239" s="191"/>
      <c r="CX239" s="191"/>
      <c r="CY239" s="191"/>
      <c r="CZ239" s="191"/>
      <c r="DA239" s="191"/>
      <c r="DB239" s="191"/>
      <c r="DC239" s="191"/>
      <c r="DD239" s="192"/>
    </row>
    <row r="240" spans="2:108" ht="18" customHeight="1">
      <c r="B240" s="119" t="s">
        <v>466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80"/>
      <c r="AC240" s="104" t="s">
        <v>152</v>
      </c>
      <c r="AD240" s="105"/>
      <c r="AE240" s="105"/>
      <c r="AF240" s="105"/>
      <c r="AG240" s="105"/>
      <c r="AH240" s="106"/>
      <c r="AI240" s="107" t="s">
        <v>358</v>
      </c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6"/>
      <c r="BD240" s="83">
        <v>216300</v>
      </c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 t="s">
        <v>235</v>
      </c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190">
        <f>BD240</f>
        <v>216300</v>
      </c>
      <c r="CQ240" s="191"/>
      <c r="CR240" s="191"/>
      <c r="CS240" s="191"/>
      <c r="CT240" s="191"/>
      <c r="CU240" s="191"/>
      <c r="CV240" s="191"/>
      <c r="CW240" s="191"/>
      <c r="CX240" s="191"/>
      <c r="CY240" s="191"/>
      <c r="CZ240" s="191"/>
      <c r="DA240" s="191"/>
      <c r="DB240" s="191"/>
      <c r="DC240" s="191"/>
      <c r="DD240" s="192"/>
    </row>
    <row r="241" spans="2:108" ht="19.5" customHeight="1">
      <c r="B241" s="232" t="s">
        <v>227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10"/>
      <c r="AC241" s="104" t="s">
        <v>152</v>
      </c>
      <c r="AD241" s="105"/>
      <c r="AE241" s="105"/>
      <c r="AF241" s="105"/>
      <c r="AG241" s="105"/>
      <c r="AH241" s="106"/>
      <c r="AI241" s="228" t="s">
        <v>76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19"/>
      <c r="BB241" s="219"/>
      <c r="BC241" s="220"/>
      <c r="BD241" s="93">
        <f>BD242</f>
        <v>608000</v>
      </c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>
        <f aca="true" t="shared" si="20" ref="BZ241:BZ246">BZ242</f>
        <v>281235.42000000004</v>
      </c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171">
        <f>BD241-BZ241</f>
        <v>326764.57999999996</v>
      </c>
      <c r="CQ241" s="172"/>
      <c r="CR241" s="172"/>
      <c r="CS241" s="172"/>
      <c r="CT241" s="172"/>
      <c r="CU241" s="172"/>
      <c r="CV241" s="172"/>
      <c r="CW241" s="172"/>
      <c r="CX241" s="172"/>
      <c r="CY241" s="172"/>
      <c r="CZ241" s="172"/>
      <c r="DA241" s="172"/>
      <c r="DB241" s="172"/>
      <c r="DC241" s="172"/>
      <c r="DD241" s="173"/>
    </row>
    <row r="242" spans="2:108" ht="49.5" customHeight="1">
      <c r="B242" s="119" t="s">
        <v>2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80"/>
      <c r="AC242" s="104" t="s">
        <v>152</v>
      </c>
      <c r="AD242" s="105"/>
      <c r="AE242" s="105"/>
      <c r="AF242" s="105"/>
      <c r="AG242" s="105"/>
      <c r="AH242" s="106"/>
      <c r="AI242" s="107" t="s">
        <v>77</v>
      </c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6"/>
      <c r="BD242" s="83">
        <f>BD243+BD252</f>
        <v>608000</v>
      </c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>
        <f>BZ243+BZ252</f>
        <v>281235.42000000004</v>
      </c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190">
        <f aca="true" t="shared" si="21" ref="CP242:CP247">BD242-BZ242</f>
        <v>326764.57999999996</v>
      </c>
      <c r="CQ242" s="191"/>
      <c r="CR242" s="191"/>
      <c r="CS242" s="191"/>
      <c r="CT242" s="191"/>
      <c r="CU242" s="191"/>
      <c r="CV242" s="191"/>
      <c r="CW242" s="191"/>
      <c r="CX242" s="191"/>
      <c r="CY242" s="191"/>
      <c r="CZ242" s="191"/>
      <c r="DA242" s="191"/>
      <c r="DB242" s="191"/>
      <c r="DC242" s="191"/>
      <c r="DD242" s="192"/>
    </row>
    <row r="243" spans="2:108" ht="35.25" customHeight="1">
      <c r="B243" s="119" t="s">
        <v>366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80"/>
      <c r="AC243" s="104" t="s">
        <v>152</v>
      </c>
      <c r="AD243" s="105"/>
      <c r="AE243" s="105"/>
      <c r="AF243" s="105"/>
      <c r="AG243" s="105"/>
      <c r="AH243" s="106"/>
      <c r="AI243" s="107" t="s">
        <v>318</v>
      </c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6"/>
      <c r="BD243" s="83">
        <f>BD244+BD248</f>
        <v>543000</v>
      </c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>
        <f>BZ244+BZ248</f>
        <v>255175.42</v>
      </c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190">
        <f t="shared" si="21"/>
        <v>287824.57999999996</v>
      </c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2"/>
    </row>
    <row r="244" spans="2:108" ht="97.5" customHeight="1">
      <c r="B244" s="119" t="s">
        <v>319</v>
      </c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80"/>
      <c r="AC244" s="104" t="s">
        <v>152</v>
      </c>
      <c r="AD244" s="105"/>
      <c r="AE244" s="105"/>
      <c r="AF244" s="105"/>
      <c r="AG244" s="105"/>
      <c r="AH244" s="106"/>
      <c r="AI244" s="107" t="s">
        <v>78</v>
      </c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6"/>
      <c r="BD244" s="83">
        <f>BD245</f>
        <v>460000</v>
      </c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>
        <f t="shared" si="20"/>
        <v>232720.57</v>
      </c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190">
        <f t="shared" si="21"/>
        <v>227279.43</v>
      </c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2"/>
    </row>
    <row r="245" spans="2:108" ht="35.25" customHeight="1">
      <c r="B245" s="119" t="s">
        <v>362</v>
      </c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80"/>
      <c r="AC245" s="104" t="s">
        <v>152</v>
      </c>
      <c r="AD245" s="105"/>
      <c r="AE245" s="105"/>
      <c r="AF245" s="105"/>
      <c r="AG245" s="105"/>
      <c r="AH245" s="106"/>
      <c r="AI245" s="107" t="s">
        <v>79</v>
      </c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6"/>
      <c r="BD245" s="83">
        <f>BD246</f>
        <v>460000</v>
      </c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>
        <f t="shared" si="20"/>
        <v>232720.57</v>
      </c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190">
        <f t="shared" si="21"/>
        <v>227279.43</v>
      </c>
      <c r="CQ245" s="191"/>
      <c r="CR245" s="191"/>
      <c r="CS245" s="191"/>
      <c r="CT245" s="191"/>
      <c r="CU245" s="191"/>
      <c r="CV245" s="191"/>
      <c r="CW245" s="191"/>
      <c r="CX245" s="191"/>
      <c r="CY245" s="191"/>
      <c r="CZ245" s="191"/>
      <c r="DA245" s="191"/>
      <c r="DB245" s="191"/>
      <c r="DC245" s="191"/>
      <c r="DD245" s="192"/>
    </row>
    <row r="246" spans="2:108" ht="34.5" customHeight="1">
      <c r="B246" s="119" t="s">
        <v>22</v>
      </c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80"/>
      <c r="AC246" s="104" t="s">
        <v>152</v>
      </c>
      <c r="AD246" s="105"/>
      <c r="AE246" s="105"/>
      <c r="AF246" s="105"/>
      <c r="AG246" s="105"/>
      <c r="AH246" s="106"/>
      <c r="AI246" s="107" t="s">
        <v>80</v>
      </c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6"/>
      <c r="BD246" s="83">
        <f>BD247</f>
        <v>460000</v>
      </c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>
        <f t="shared" si="20"/>
        <v>232720.57</v>
      </c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190">
        <f t="shared" si="21"/>
        <v>227279.43</v>
      </c>
      <c r="CQ246" s="191"/>
      <c r="CR246" s="191"/>
      <c r="CS246" s="191"/>
      <c r="CT246" s="191"/>
      <c r="CU246" s="191"/>
      <c r="CV246" s="191"/>
      <c r="CW246" s="191"/>
      <c r="CX246" s="191"/>
      <c r="CY246" s="191"/>
      <c r="CZ246" s="191"/>
      <c r="DA246" s="191"/>
      <c r="DB246" s="191"/>
      <c r="DC246" s="191"/>
      <c r="DD246" s="192"/>
    </row>
    <row r="247" spans="2:108" ht="24" customHeight="1">
      <c r="B247" s="119" t="s">
        <v>641</v>
      </c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80"/>
      <c r="AC247" s="104" t="s">
        <v>152</v>
      </c>
      <c r="AD247" s="105"/>
      <c r="AE247" s="105"/>
      <c r="AF247" s="105"/>
      <c r="AG247" s="105"/>
      <c r="AH247" s="106"/>
      <c r="AI247" s="107" t="s">
        <v>655</v>
      </c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6"/>
      <c r="BD247" s="83">
        <v>460000</v>
      </c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>
        <v>232720.57</v>
      </c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190">
        <f t="shared" si="21"/>
        <v>227279.43</v>
      </c>
      <c r="CQ247" s="191"/>
      <c r="CR247" s="191"/>
      <c r="CS247" s="191"/>
      <c r="CT247" s="191"/>
      <c r="CU247" s="191"/>
      <c r="CV247" s="191"/>
      <c r="CW247" s="191"/>
      <c r="CX247" s="191"/>
      <c r="CY247" s="191"/>
      <c r="CZ247" s="191"/>
      <c r="DA247" s="191"/>
      <c r="DB247" s="191"/>
      <c r="DC247" s="191"/>
      <c r="DD247" s="192"/>
    </row>
    <row r="248" spans="2:108" ht="94.5" customHeight="1">
      <c r="B248" s="119" t="s">
        <v>316</v>
      </c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80"/>
      <c r="AC248" s="104" t="s">
        <v>152</v>
      </c>
      <c r="AD248" s="105"/>
      <c r="AE248" s="105"/>
      <c r="AF248" s="105"/>
      <c r="AG248" s="105"/>
      <c r="AH248" s="106"/>
      <c r="AI248" s="107" t="s">
        <v>81</v>
      </c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6"/>
      <c r="BD248" s="83">
        <f>BD249</f>
        <v>83000</v>
      </c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>
        <f>BZ249</f>
        <v>22454.85</v>
      </c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190">
        <f>BD248-BZ248</f>
        <v>60545.15</v>
      </c>
      <c r="CQ248" s="191"/>
      <c r="CR248" s="191"/>
      <c r="CS248" s="191"/>
      <c r="CT248" s="191"/>
      <c r="CU248" s="191"/>
      <c r="CV248" s="191"/>
      <c r="CW248" s="191"/>
      <c r="CX248" s="191"/>
      <c r="CY248" s="191"/>
      <c r="CZ248" s="191"/>
      <c r="DA248" s="191"/>
      <c r="DB248" s="191"/>
      <c r="DC248" s="191"/>
      <c r="DD248" s="192"/>
    </row>
    <row r="249" spans="2:108" ht="34.5" customHeight="1">
      <c r="B249" s="119" t="s">
        <v>362</v>
      </c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80"/>
      <c r="AC249" s="104" t="s">
        <v>152</v>
      </c>
      <c r="AD249" s="105"/>
      <c r="AE249" s="105"/>
      <c r="AF249" s="105"/>
      <c r="AG249" s="105"/>
      <c r="AH249" s="106"/>
      <c r="AI249" s="107" t="s">
        <v>82</v>
      </c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6"/>
      <c r="BD249" s="83">
        <f>BD250</f>
        <v>83000</v>
      </c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>
        <f>BZ250</f>
        <v>22454.85</v>
      </c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190">
        <f>BD249-BZ249</f>
        <v>60545.15</v>
      </c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2"/>
    </row>
    <row r="250" spans="2:108" ht="39" customHeight="1">
      <c r="B250" s="119" t="s">
        <v>22</v>
      </c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80"/>
      <c r="AC250" s="104" t="s">
        <v>152</v>
      </c>
      <c r="AD250" s="105"/>
      <c r="AE250" s="105"/>
      <c r="AF250" s="105"/>
      <c r="AG250" s="105"/>
      <c r="AH250" s="106"/>
      <c r="AI250" s="107" t="s">
        <v>83</v>
      </c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6"/>
      <c r="BD250" s="83">
        <f>BD251</f>
        <v>83000</v>
      </c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>
        <f>BZ251</f>
        <v>22454.85</v>
      </c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190">
        <f>BD250-BZ250</f>
        <v>60545.15</v>
      </c>
      <c r="CQ250" s="191"/>
      <c r="CR250" s="191"/>
      <c r="CS250" s="191"/>
      <c r="CT250" s="191"/>
      <c r="CU250" s="191"/>
      <c r="CV250" s="191"/>
      <c r="CW250" s="191"/>
      <c r="CX250" s="191"/>
      <c r="CY250" s="191"/>
      <c r="CZ250" s="191"/>
      <c r="DA250" s="191"/>
      <c r="DB250" s="191"/>
      <c r="DC250" s="191"/>
      <c r="DD250" s="192"/>
    </row>
    <row r="251" spans="2:108" ht="14.25" customHeight="1">
      <c r="B251" s="119" t="s">
        <v>467</v>
      </c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80"/>
      <c r="AC251" s="104" t="s">
        <v>152</v>
      </c>
      <c r="AD251" s="105"/>
      <c r="AE251" s="105"/>
      <c r="AF251" s="105"/>
      <c r="AG251" s="105"/>
      <c r="AH251" s="106"/>
      <c r="AI251" s="107" t="s">
        <v>84</v>
      </c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6"/>
      <c r="BD251" s="83">
        <v>83000</v>
      </c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>
        <v>22454.85</v>
      </c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190">
        <f>BD251-BZ251</f>
        <v>60545.15</v>
      </c>
      <c r="CQ251" s="191"/>
      <c r="CR251" s="191"/>
      <c r="CS251" s="191"/>
      <c r="CT251" s="191"/>
      <c r="CU251" s="191"/>
      <c r="CV251" s="191"/>
      <c r="CW251" s="191"/>
      <c r="CX251" s="191"/>
      <c r="CY251" s="191"/>
      <c r="CZ251" s="191"/>
      <c r="DA251" s="191"/>
      <c r="DB251" s="191"/>
      <c r="DC251" s="191"/>
      <c r="DD251" s="192"/>
    </row>
    <row r="252" spans="2:108" ht="37.5" customHeight="1">
      <c r="B252" s="119" t="s">
        <v>132</v>
      </c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80"/>
      <c r="AC252" s="104" t="s">
        <v>152</v>
      </c>
      <c r="AD252" s="105"/>
      <c r="AE252" s="105"/>
      <c r="AF252" s="105"/>
      <c r="AG252" s="105"/>
      <c r="AH252" s="106"/>
      <c r="AI252" s="107" t="s">
        <v>85</v>
      </c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6"/>
      <c r="BD252" s="83">
        <f>BD253+BD257</f>
        <v>65000</v>
      </c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>
        <f>BZ253</f>
        <v>26060</v>
      </c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190">
        <f>BD252</f>
        <v>65000</v>
      </c>
      <c r="CQ252" s="191"/>
      <c r="CR252" s="191"/>
      <c r="CS252" s="191"/>
      <c r="CT252" s="191"/>
      <c r="CU252" s="191"/>
      <c r="CV252" s="191"/>
      <c r="CW252" s="191"/>
      <c r="CX252" s="191"/>
      <c r="CY252" s="191"/>
      <c r="CZ252" s="191"/>
      <c r="DA252" s="191"/>
      <c r="DB252" s="191"/>
      <c r="DC252" s="191"/>
      <c r="DD252" s="192"/>
    </row>
    <row r="253" spans="2:108" ht="102" customHeight="1">
      <c r="B253" s="119" t="s">
        <v>367</v>
      </c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80"/>
      <c r="AC253" s="104" t="s">
        <v>152</v>
      </c>
      <c r="AD253" s="105"/>
      <c r="AE253" s="105"/>
      <c r="AF253" s="105"/>
      <c r="AG253" s="105"/>
      <c r="AH253" s="106"/>
      <c r="AI253" s="107" t="s">
        <v>86</v>
      </c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6"/>
      <c r="BD253" s="83">
        <f>BD254</f>
        <v>65000</v>
      </c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>
        <f>BZ254</f>
        <v>26060</v>
      </c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190">
        <f>BD253</f>
        <v>65000</v>
      </c>
      <c r="CQ253" s="191"/>
      <c r="CR253" s="191"/>
      <c r="CS253" s="191"/>
      <c r="CT253" s="191"/>
      <c r="CU253" s="191"/>
      <c r="CV253" s="191"/>
      <c r="CW253" s="191"/>
      <c r="CX253" s="191"/>
      <c r="CY253" s="191"/>
      <c r="CZ253" s="191"/>
      <c r="DA253" s="191"/>
      <c r="DB253" s="191"/>
      <c r="DC253" s="191"/>
      <c r="DD253" s="192"/>
    </row>
    <row r="254" spans="2:108" ht="33" customHeight="1">
      <c r="B254" s="119" t="s">
        <v>362</v>
      </c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80"/>
      <c r="AC254" s="51"/>
      <c r="AD254" s="52"/>
      <c r="AE254" s="52"/>
      <c r="AF254" s="52" t="s">
        <v>152</v>
      </c>
      <c r="AG254" s="52"/>
      <c r="AH254" s="53"/>
      <c r="AI254" s="107" t="s">
        <v>87</v>
      </c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6"/>
      <c r="BD254" s="83">
        <f>BD255</f>
        <v>65000</v>
      </c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>
        <f>BZ255</f>
        <v>26060</v>
      </c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190">
        <f>BD254</f>
        <v>65000</v>
      </c>
      <c r="CQ254" s="191"/>
      <c r="CR254" s="191"/>
      <c r="CS254" s="191"/>
      <c r="CT254" s="191"/>
      <c r="CU254" s="191"/>
      <c r="CV254" s="191"/>
      <c r="CW254" s="191"/>
      <c r="CX254" s="191"/>
      <c r="CY254" s="191"/>
      <c r="CZ254" s="191"/>
      <c r="DA254" s="191"/>
      <c r="DB254" s="191"/>
      <c r="DC254" s="191"/>
      <c r="DD254" s="192"/>
    </row>
    <row r="255" spans="2:108" ht="24" customHeight="1">
      <c r="B255" s="119" t="s">
        <v>22</v>
      </c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80"/>
      <c r="AC255" s="104" t="s">
        <v>152</v>
      </c>
      <c r="AD255" s="105"/>
      <c r="AE255" s="105"/>
      <c r="AF255" s="105"/>
      <c r="AG255" s="105"/>
      <c r="AH255" s="106"/>
      <c r="AI255" s="107" t="s">
        <v>88</v>
      </c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6"/>
      <c r="BD255" s="83">
        <f>BD256</f>
        <v>65000</v>
      </c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>
        <f>BZ256</f>
        <v>26060</v>
      </c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190">
        <f>BD255</f>
        <v>65000</v>
      </c>
      <c r="CQ255" s="191"/>
      <c r="CR255" s="191"/>
      <c r="CS255" s="191"/>
      <c r="CT255" s="191"/>
      <c r="CU255" s="191"/>
      <c r="CV255" s="191"/>
      <c r="CW255" s="191"/>
      <c r="CX255" s="191"/>
      <c r="CY255" s="191"/>
      <c r="CZ255" s="191"/>
      <c r="DA255" s="191"/>
      <c r="DB255" s="191"/>
      <c r="DC255" s="191"/>
      <c r="DD255" s="192"/>
    </row>
    <row r="256" spans="2:108" ht="23.25" customHeight="1">
      <c r="B256" s="119" t="s">
        <v>467</v>
      </c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80"/>
      <c r="AC256" s="104" t="s">
        <v>152</v>
      </c>
      <c r="AD256" s="105"/>
      <c r="AE256" s="105"/>
      <c r="AF256" s="105"/>
      <c r="AG256" s="105"/>
      <c r="AH256" s="106"/>
      <c r="AI256" s="107" t="s">
        <v>89</v>
      </c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6"/>
      <c r="BD256" s="83">
        <v>65000</v>
      </c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>
        <v>26060</v>
      </c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190">
        <f>BD256</f>
        <v>65000</v>
      </c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191"/>
      <c r="DA256" s="191"/>
      <c r="DB256" s="191"/>
      <c r="DC256" s="191"/>
      <c r="DD256" s="192"/>
    </row>
    <row r="257" spans="2:108" ht="127.5" customHeight="1" hidden="1">
      <c r="B257" s="119" t="s">
        <v>438</v>
      </c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80"/>
      <c r="AC257" s="104" t="s">
        <v>152</v>
      </c>
      <c r="AD257" s="105"/>
      <c r="AE257" s="105"/>
      <c r="AF257" s="105"/>
      <c r="AG257" s="105"/>
      <c r="AH257" s="106"/>
      <c r="AI257" s="107" t="s">
        <v>418</v>
      </c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6"/>
      <c r="BD257" s="83">
        <f>BD258</f>
        <v>0</v>
      </c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>
        <f>BZ258</f>
        <v>0</v>
      </c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190" t="str">
        <f>CP258</f>
        <v>-</v>
      </c>
      <c r="CQ257" s="191"/>
      <c r="CR257" s="191"/>
      <c r="CS257" s="191"/>
      <c r="CT257" s="191"/>
      <c r="CU257" s="191"/>
      <c r="CV257" s="191"/>
      <c r="CW257" s="191"/>
      <c r="CX257" s="191"/>
      <c r="CY257" s="191"/>
      <c r="CZ257" s="191"/>
      <c r="DA257" s="191"/>
      <c r="DB257" s="191"/>
      <c r="DC257" s="191"/>
      <c r="DD257" s="192"/>
    </row>
    <row r="258" spans="2:108" ht="36.75" customHeight="1" hidden="1">
      <c r="B258" s="119" t="s">
        <v>362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80"/>
      <c r="AC258" s="104" t="s">
        <v>152</v>
      </c>
      <c r="AD258" s="105"/>
      <c r="AE258" s="105"/>
      <c r="AF258" s="105"/>
      <c r="AG258" s="105"/>
      <c r="AH258" s="106"/>
      <c r="AI258" s="107" t="s">
        <v>419</v>
      </c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6"/>
      <c r="BD258" s="83">
        <f>BD259</f>
        <v>0</v>
      </c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>
        <f>BZ259</f>
        <v>0</v>
      </c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190" t="str">
        <f>CP259</f>
        <v>-</v>
      </c>
      <c r="CQ258" s="191"/>
      <c r="CR258" s="191"/>
      <c r="CS258" s="191"/>
      <c r="CT258" s="191"/>
      <c r="CU258" s="191"/>
      <c r="CV258" s="191"/>
      <c r="CW258" s="191"/>
      <c r="CX258" s="191"/>
      <c r="CY258" s="191"/>
      <c r="CZ258" s="191"/>
      <c r="DA258" s="191"/>
      <c r="DB258" s="191"/>
      <c r="DC258" s="191"/>
      <c r="DD258" s="192"/>
    </row>
    <row r="259" spans="2:108" ht="36.75" customHeight="1" hidden="1">
      <c r="B259" s="119" t="s">
        <v>22</v>
      </c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80"/>
      <c r="AC259" s="104" t="s">
        <v>152</v>
      </c>
      <c r="AD259" s="105"/>
      <c r="AE259" s="105"/>
      <c r="AF259" s="105"/>
      <c r="AG259" s="105"/>
      <c r="AH259" s="106"/>
      <c r="AI259" s="107" t="s">
        <v>420</v>
      </c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6"/>
      <c r="BD259" s="83">
        <f>BD260</f>
        <v>0</v>
      </c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>
        <f>BZ260</f>
        <v>0</v>
      </c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190" t="str">
        <f>CP260</f>
        <v>-</v>
      </c>
      <c r="CQ259" s="191"/>
      <c r="CR259" s="191"/>
      <c r="CS259" s="191"/>
      <c r="CT259" s="191"/>
      <c r="CU259" s="191"/>
      <c r="CV259" s="191"/>
      <c r="CW259" s="191"/>
      <c r="CX259" s="191"/>
      <c r="CY259" s="191"/>
      <c r="CZ259" s="191"/>
      <c r="DA259" s="191"/>
      <c r="DB259" s="191"/>
      <c r="DC259" s="191"/>
      <c r="DD259" s="192"/>
    </row>
    <row r="260" spans="2:108" ht="16.5" customHeight="1" hidden="1">
      <c r="B260" s="119" t="s">
        <v>466</v>
      </c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80"/>
      <c r="AC260" s="104" t="s">
        <v>152</v>
      </c>
      <c r="AD260" s="105"/>
      <c r="AE260" s="105"/>
      <c r="AF260" s="105"/>
      <c r="AG260" s="105"/>
      <c r="AH260" s="106"/>
      <c r="AI260" s="107" t="s">
        <v>439</v>
      </c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6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190" t="s">
        <v>235</v>
      </c>
      <c r="CQ260" s="191"/>
      <c r="CR260" s="191"/>
      <c r="CS260" s="191"/>
      <c r="CT260" s="191"/>
      <c r="CU260" s="191"/>
      <c r="CV260" s="191"/>
      <c r="CW260" s="191"/>
      <c r="CX260" s="191"/>
      <c r="CY260" s="191"/>
      <c r="CZ260" s="191"/>
      <c r="DA260" s="191"/>
      <c r="DB260" s="191"/>
      <c r="DC260" s="191"/>
      <c r="DD260" s="192"/>
    </row>
    <row r="261" spans="2:108" ht="0.75" customHeight="1">
      <c r="B261" s="119" t="s">
        <v>546</v>
      </c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80"/>
      <c r="AC261" s="104" t="s">
        <v>152</v>
      </c>
      <c r="AD261" s="105"/>
      <c r="AE261" s="105"/>
      <c r="AF261" s="105"/>
      <c r="AG261" s="105"/>
      <c r="AH261" s="106"/>
      <c r="AI261" s="107" t="s">
        <v>534</v>
      </c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6"/>
      <c r="BD261" s="83" t="str">
        <f>BD262</f>
        <v>-</v>
      </c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 t="s">
        <v>235</v>
      </c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190" t="str">
        <f aca="true" t="shared" si="22" ref="CP261:CP266">BD261</f>
        <v>-</v>
      </c>
      <c r="CQ261" s="191"/>
      <c r="CR261" s="191"/>
      <c r="CS261" s="191"/>
      <c r="CT261" s="191"/>
      <c r="CU261" s="191"/>
      <c r="CV261" s="191"/>
      <c r="CW261" s="191"/>
      <c r="CX261" s="191"/>
      <c r="CY261" s="191"/>
      <c r="CZ261" s="191"/>
      <c r="DA261" s="191"/>
      <c r="DB261" s="191"/>
      <c r="DC261" s="191"/>
      <c r="DD261" s="192"/>
    </row>
    <row r="262" spans="2:108" ht="37.5" customHeight="1" hidden="1">
      <c r="B262" s="119" t="s">
        <v>535</v>
      </c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80"/>
      <c r="AC262" s="104" t="s">
        <v>152</v>
      </c>
      <c r="AD262" s="105"/>
      <c r="AE262" s="105"/>
      <c r="AF262" s="105"/>
      <c r="AG262" s="105"/>
      <c r="AH262" s="106"/>
      <c r="AI262" s="107" t="s">
        <v>536</v>
      </c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6"/>
      <c r="BD262" s="83" t="str">
        <f>BD263</f>
        <v>-</v>
      </c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 t="s">
        <v>235</v>
      </c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190" t="str">
        <f t="shared" si="22"/>
        <v>-</v>
      </c>
      <c r="CQ262" s="191"/>
      <c r="CR262" s="191"/>
      <c r="CS262" s="191"/>
      <c r="CT262" s="191"/>
      <c r="CU262" s="191"/>
      <c r="CV262" s="191"/>
      <c r="CW262" s="191"/>
      <c r="CX262" s="191"/>
      <c r="CY262" s="191"/>
      <c r="CZ262" s="191"/>
      <c r="DA262" s="191"/>
      <c r="DB262" s="191"/>
      <c r="DC262" s="191"/>
      <c r="DD262" s="192"/>
    </row>
    <row r="263" spans="2:108" ht="126" customHeight="1" hidden="1">
      <c r="B263" s="119" t="s">
        <v>537</v>
      </c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80"/>
      <c r="AC263" s="104" t="s">
        <v>152</v>
      </c>
      <c r="AD263" s="105"/>
      <c r="AE263" s="105"/>
      <c r="AF263" s="105"/>
      <c r="AG263" s="105"/>
      <c r="AH263" s="106"/>
      <c r="AI263" s="107" t="s">
        <v>538</v>
      </c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6"/>
      <c r="BD263" s="83" t="str">
        <f>BD264</f>
        <v>-</v>
      </c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 t="str">
        <f>BZ264</f>
        <v>-</v>
      </c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190" t="str">
        <f t="shared" si="22"/>
        <v>-</v>
      </c>
      <c r="CQ263" s="191"/>
      <c r="CR263" s="191"/>
      <c r="CS263" s="191"/>
      <c r="CT263" s="191"/>
      <c r="CU263" s="191"/>
      <c r="CV263" s="191"/>
      <c r="CW263" s="191"/>
      <c r="CX263" s="191"/>
      <c r="CY263" s="191"/>
      <c r="CZ263" s="191"/>
      <c r="DA263" s="191"/>
      <c r="DB263" s="191"/>
      <c r="DC263" s="191"/>
      <c r="DD263" s="192"/>
    </row>
    <row r="264" spans="2:108" ht="33" customHeight="1" hidden="1">
      <c r="B264" s="119" t="s">
        <v>362</v>
      </c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80"/>
      <c r="AC264" s="66"/>
      <c r="AD264" s="64"/>
      <c r="AE264" s="64"/>
      <c r="AF264" s="64" t="s">
        <v>152</v>
      </c>
      <c r="AG264" s="64"/>
      <c r="AH264" s="65"/>
      <c r="AI264" s="107" t="s">
        <v>539</v>
      </c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6"/>
      <c r="BD264" s="83" t="str">
        <f>BD265</f>
        <v>-</v>
      </c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 t="str">
        <f>BZ265</f>
        <v>-</v>
      </c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190" t="str">
        <f t="shared" si="22"/>
        <v>-</v>
      </c>
      <c r="CQ264" s="191"/>
      <c r="CR264" s="191"/>
      <c r="CS264" s="191"/>
      <c r="CT264" s="191"/>
      <c r="CU264" s="191"/>
      <c r="CV264" s="191"/>
      <c r="CW264" s="191"/>
      <c r="CX264" s="191"/>
      <c r="CY264" s="191"/>
      <c r="CZ264" s="191"/>
      <c r="DA264" s="191"/>
      <c r="DB264" s="191"/>
      <c r="DC264" s="191"/>
      <c r="DD264" s="192"/>
    </row>
    <row r="265" spans="2:108" ht="36" customHeight="1" hidden="1">
      <c r="B265" s="119" t="s">
        <v>22</v>
      </c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80"/>
      <c r="AC265" s="104" t="s">
        <v>152</v>
      </c>
      <c r="AD265" s="105"/>
      <c r="AE265" s="105"/>
      <c r="AF265" s="105"/>
      <c r="AG265" s="105"/>
      <c r="AH265" s="106"/>
      <c r="AI265" s="107" t="s">
        <v>540</v>
      </c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6"/>
      <c r="BD265" s="83" t="str">
        <f>BD266</f>
        <v>-</v>
      </c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 t="str">
        <f>BZ266</f>
        <v>-</v>
      </c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190" t="str">
        <f t="shared" si="22"/>
        <v>-</v>
      </c>
      <c r="CQ265" s="191"/>
      <c r="CR265" s="191"/>
      <c r="CS265" s="191"/>
      <c r="CT265" s="191"/>
      <c r="CU265" s="191"/>
      <c r="CV265" s="191"/>
      <c r="CW265" s="191"/>
      <c r="CX265" s="191"/>
      <c r="CY265" s="191"/>
      <c r="CZ265" s="191"/>
      <c r="DA265" s="191"/>
      <c r="DB265" s="191"/>
      <c r="DC265" s="191"/>
      <c r="DD265" s="192"/>
    </row>
    <row r="266" spans="2:108" ht="23.25" customHeight="1" hidden="1">
      <c r="B266" s="119" t="s">
        <v>467</v>
      </c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80"/>
      <c r="AC266" s="104" t="s">
        <v>152</v>
      </c>
      <c r="AD266" s="105"/>
      <c r="AE266" s="105"/>
      <c r="AF266" s="105"/>
      <c r="AG266" s="105"/>
      <c r="AH266" s="106"/>
      <c r="AI266" s="107" t="s">
        <v>541</v>
      </c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6"/>
      <c r="BD266" s="83" t="s">
        <v>235</v>
      </c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 t="s">
        <v>235</v>
      </c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190" t="str">
        <f t="shared" si="22"/>
        <v>-</v>
      </c>
      <c r="CQ266" s="191"/>
      <c r="CR266" s="191"/>
      <c r="CS266" s="191"/>
      <c r="CT266" s="191"/>
      <c r="CU266" s="191"/>
      <c r="CV266" s="191"/>
      <c r="CW266" s="191"/>
      <c r="CX266" s="191"/>
      <c r="CY266" s="191"/>
      <c r="CZ266" s="191"/>
      <c r="DA266" s="191"/>
      <c r="DB266" s="191"/>
      <c r="DC266" s="191"/>
      <c r="DD266" s="192"/>
    </row>
    <row r="267" spans="2:108" ht="14.25" customHeight="1">
      <c r="B267" s="232" t="s">
        <v>389</v>
      </c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10"/>
      <c r="AC267" s="218" t="s">
        <v>152</v>
      </c>
      <c r="AD267" s="219"/>
      <c r="AE267" s="219"/>
      <c r="AF267" s="219"/>
      <c r="AG267" s="219"/>
      <c r="AH267" s="220"/>
      <c r="AI267" s="228" t="s">
        <v>388</v>
      </c>
      <c r="AJ267" s="219"/>
      <c r="AK267" s="219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19"/>
      <c r="AY267" s="219"/>
      <c r="AZ267" s="219"/>
      <c r="BA267" s="219"/>
      <c r="BB267" s="219"/>
      <c r="BC267" s="220"/>
      <c r="BD267" s="94">
        <f>BD268</f>
        <v>5000</v>
      </c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6"/>
      <c r="BZ267" s="94" t="str">
        <f>BZ268</f>
        <v>-</v>
      </c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6"/>
      <c r="CP267" s="171">
        <f>CP268</f>
        <v>5000</v>
      </c>
      <c r="CQ267" s="172"/>
      <c r="CR267" s="172"/>
      <c r="CS267" s="172"/>
      <c r="CT267" s="172"/>
      <c r="CU267" s="172"/>
      <c r="CV267" s="172"/>
      <c r="CW267" s="172"/>
      <c r="CX267" s="172"/>
      <c r="CY267" s="172"/>
      <c r="CZ267" s="172"/>
      <c r="DA267" s="172"/>
      <c r="DB267" s="172"/>
      <c r="DC267" s="172"/>
      <c r="DD267" s="173"/>
    </row>
    <row r="268" spans="2:108" ht="33" customHeight="1">
      <c r="B268" s="232" t="s">
        <v>391</v>
      </c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10"/>
      <c r="AC268" s="218" t="s">
        <v>152</v>
      </c>
      <c r="AD268" s="219"/>
      <c r="AE268" s="219"/>
      <c r="AF268" s="219"/>
      <c r="AG268" s="219"/>
      <c r="AH268" s="220"/>
      <c r="AI268" s="228" t="s">
        <v>390</v>
      </c>
      <c r="AJ268" s="219"/>
      <c r="AK268" s="219"/>
      <c r="AL268" s="219"/>
      <c r="AM268" s="219"/>
      <c r="AN268" s="219"/>
      <c r="AO268" s="219"/>
      <c r="AP268" s="219"/>
      <c r="AQ268" s="219"/>
      <c r="AR268" s="219"/>
      <c r="AS268" s="219"/>
      <c r="AT268" s="219"/>
      <c r="AU268" s="219"/>
      <c r="AV268" s="219"/>
      <c r="AW268" s="219"/>
      <c r="AX268" s="219"/>
      <c r="AY268" s="219"/>
      <c r="AZ268" s="219"/>
      <c r="BA268" s="219"/>
      <c r="BB268" s="219"/>
      <c r="BC268" s="220"/>
      <c r="BD268" s="94">
        <f>BD270</f>
        <v>5000</v>
      </c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6"/>
      <c r="BZ268" s="94" t="str">
        <f>BZ270</f>
        <v>-</v>
      </c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6"/>
      <c r="CP268" s="171">
        <f>CP270</f>
        <v>5000</v>
      </c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3"/>
    </row>
    <row r="269" spans="2:108" ht="33" customHeight="1" hidden="1">
      <c r="B269" s="119" t="s">
        <v>391</v>
      </c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80"/>
      <c r="AC269" s="104" t="s">
        <v>152</v>
      </c>
      <c r="AD269" s="105"/>
      <c r="AE269" s="105"/>
      <c r="AF269" s="105"/>
      <c r="AG269" s="105"/>
      <c r="AH269" s="106"/>
      <c r="AI269" s="107" t="s">
        <v>421</v>
      </c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6"/>
      <c r="BD269" s="84">
        <v>5000</v>
      </c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6"/>
      <c r="BZ269" s="84" t="s">
        <v>235</v>
      </c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6"/>
      <c r="CP269" s="84" t="e">
        <f>BD269-BZ269</f>
        <v>#VALUE!</v>
      </c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6"/>
    </row>
    <row r="270" spans="2:108" ht="33" customHeight="1">
      <c r="B270" s="119" t="s">
        <v>453</v>
      </c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80"/>
      <c r="AC270" s="104" t="s">
        <v>152</v>
      </c>
      <c r="AD270" s="105"/>
      <c r="AE270" s="105"/>
      <c r="AF270" s="105"/>
      <c r="AG270" s="105"/>
      <c r="AH270" s="106"/>
      <c r="AI270" s="107" t="s">
        <v>421</v>
      </c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6"/>
      <c r="BD270" s="84">
        <f>BD271</f>
        <v>5000</v>
      </c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6"/>
      <c r="BZ270" s="84" t="str">
        <f>BZ271</f>
        <v>-</v>
      </c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6"/>
      <c r="CP270" s="190">
        <f>CP271</f>
        <v>5000</v>
      </c>
      <c r="CQ270" s="191"/>
      <c r="CR270" s="191"/>
      <c r="CS270" s="191"/>
      <c r="CT270" s="191"/>
      <c r="CU270" s="191"/>
      <c r="CV270" s="191"/>
      <c r="CW270" s="191"/>
      <c r="CX270" s="191"/>
      <c r="CY270" s="191"/>
      <c r="CZ270" s="191"/>
      <c r="DA270" s="191"/>
      <c r="DB270" s="191"/>
      <c r="DC270" s="191"/>
      <c r="DD270" s="192"/>
    </row>
    <row r="271" spans="2:108" ht="37.5" customHeight="1">
      <c r="B271" s="119" t="s">
        <v>496</v>
      </c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80"/>
      <c r="AC271" s="104" t="s">
        <v>152</v>
      </c>
      <c r="AD271" s="105"/>
      <c r="AE271" s="105"/>
      <c r="AF271" s="105"/>
      <c r="AG271" s="105"/>
      <c r="AH271" s="106"/>
      <c r="AI271" s="107" t="s">
        <v>422</v>
      </c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6"/>
      <c r="BD271" s="84">
        <f>BD272</f>
        <v>5000</v>
      </c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6"/>
      <c r="BZ271" s="84" t="str">
        <f>BZ272</f>
        <v>-</v>
      </c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6"/>
      <c r="CP271" s="190">
        <f>CP272</f>
        <v>5000</v>
      </c>
      <c r="CQ271" s="191"/>
      <c r="CR271" s="191"/>
      <c r="CS271" s="191"/>
      <c r="CT271" s="191"/>
      <c r="CU271" s="191"/>
      <c r="CV271" s="191"/>
      <c r="CW271" s="191"/>
      <c r="CX271" s="191"/>
      <c r="CY271" s="191"/>
      <c r="CZ271" s="191"/>
      <c r="DA271" s="191"/>
      <c r="DB271" s="191"/>
      <c r="DC271" s="191"/>
      <c r="DD271" s="192"/>
    </row>
    <row r="272" spans="2:108" ht="97.5" customHeight="1">
      <c r="B272" s="119" t="s">
        <v>542</v>
      </c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80"/>
      <c r="AC272" s="104" t="s">
        <v>152</v>
      </c>
      <c r="AD272" s="105"/>
      <c r="AE272" s="105"/>
      <c r="AF272" s="105"/>
      <c r="AG272" s="105"/>
      <c r="AH272" s="106"/>
      <c r="AI272" s="107" t="s">
        <v>393</v>
      </c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6"/>
      <c r="BD272" s="83">
        <f>BD273</f>
        <v>5000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 t="str">
        <f>BZ273</f>
        <v>-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90">
        <f>CP273</f>
        <v>5000</v>
      </c>
      <c r="CQ272" s="191"/>
      <c r="CR272" s="191"/>
      <c r="CS272" s="191"/>
      <c r="CT272" s="191"/>
      <c r="CU272" s="191"/>
      <c r="CV272" s="191"/>
      <c r="CW272" s="191"/>
      <c r="CX272" s="191"/>
      <c r="CY272" s="191"/>
      <c r="CZ272" s="191"/>
      <c r="DA272" s="191"/>
      <c r="DB272" s="191"/>
      <c r="DC272" s="191"/>
      <c r="DD272" s="192"/>
    </row>
    <row r="273" spans="2:108" ht="36.75" customHeight="1">
      <c r="B273" s="119" t="s">
        <v>362</v>
      </c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80"/>
      <c r="AC273" s="218" t="s">
        <v>152</v>
      </c>
      <c r="AD273" s="219"/>
      <c r="AE273" s="219"/>
      <c r="AF273" s="219"/>
      <c r="AG273" s="219"/>
      <c r="AH273" s="220"/>
      <c r="AI273" s="107" t="s">
        <v>394</v>
      </c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6"/>
      <c r="BD273" s="84">
        <f>BD274</f>
        <v>5000</v>
      </c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6"/>
      <c r="BZ273" s="83" t="str">
        <f>BZ274</f>
        <v>-</v>
      </c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190">
        <f>CP274</f>
        <v>5000</v>
      </c>
      <c r="CQ273" s="191"/>
      <c r="CR273" s="191"/>
      <c r="CS273" s="191"/>
      <c r="CT273" s="191"/>
      <c r="CU273" s="191"/>
      <c r="CV273" s="191"/>
      <c r="CW273" s="191"/>
      <c r="CX273" s="191"/>
      <c r="CY273" s="191"/>
      <c r="CZ273" s="191"/>
      <c r="DA273" s="191"/>
      <c r="DB273" s="191"/>
      <c r="DC273" s="191"/>
      <c r="DD273" s="192"/>
    </row>
    <row r="274" spans="2:108" ht="38.25" customHeight="1">
      <c r="B274" s="119" t="s">
        <v>22</v>
      </c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80"/>
      <c r="AC274" s="218" t="s">
        <v>152</v>
      </c>
      <c r="AD274" s="219"/>
      <c r="AE274" s="219"/>
      <c r="AF274" s="219"/>
      <c r="AG274" s="219"/>
      <c r="AH274" s="220"/>
      <c r="AI274" s="107" t="s">
        <v>392</v>
      </c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6"/>
      <c r="BD274" s="84">
        <f>BD275</f>
        <v>5000</v>
      </c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6"/>
      <c r="BZ274" s="83" t="str">
        <f>BZ275</f>
        <v>-</v>
      </c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190">
        <f>CP275</f>
        <v>5000</v>
      </c>
      <c r="CQ274" s="191"/>
      <c r="CR274" s="191"/>
      <c r="CS274" s="191"/>
      <c r="CT274" s="191"/>
      <c r="CU274" s="191"/>
      <c r="CV274" s="191"/>
      <c r="CW274" s="191"/>
      <c r="CX274" s="191"/>
      <c r="CY274" s="191"/>
      <c r="CZ274" s="191"/>
      <c r="DA274" s="191"/>
      <c r="DB274" s="191"/>
      <c r="DC274" s="191"/>
      <c r="DD274" s="192"/>
    </row>
    <row r="275" spans="2:108" ht="23.25" customHeight="1">
      <c r="B275" s="119" t="s">
        <v>467</v>
      </c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80"/>
      <c r="AC275" s="104" t="s">
        <v>152</v>
      </c>
      <c r="AD275" s="105"/>
      <c r="AE275" s="105"/>
      <c r="AF275" s="105"/>
      <c r="AG275" s="105"/>
      <c r="AH275" s="106"/>
      <c r="AI275" s="107" t="s">
        <v>395</v>
      </c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6"/>
      <c r="BD275" s="83">
        <v>5000</v>
      </c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 t="s">
        <v>235</v>
      </c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190">
        <f>BD275</f>
        <v>5000</v>
      </c>
      <c r="CQ275" s="191"/>
      <c r="CR275" s="191"/>
      <c r="CS275" s="191"/>
      <c r="CT275" s="191"/>
      <c r="CU275" s="191"/>
      <c r="CV275" s="191"/>
      <c r="CW275" s="191"/>
      <c r="CX275" s="191"/>
      <c r="CY275" s="191"/>
      <c r="CZ275" s="191"/>
      <c r="DA275" s="191"/>
      <c r="DB275" s="191"/>
      <c r="DC275" s="191"/>
      <c r="DD275" s="192"/>
    </row>
    <row r="276" spans="2:108" ht="17.25" customHeight="1">
      <c r="B276" s="232" t="s">
        <v>228</v>
      </c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10"/>
      <c r="AC276" s="104" t="s">
        <v>152</v>
      </c>
      <c r="AD276" s="105"/>
      <c r="AE276" s="105"/>
      <c r="AF276" s="105"/>
      <c r="AG276" s="105"/>
      <c r="AH276" s="106"/>
      <c r="AI276" s="228" t="s">
        <v>90</v>
      </c>
      <c r="AJ276" s="219"/>
      <c r="AK276" s="219"/>
      <c r="AL276" s="219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20"/>
      <c r="BD276" s="93">
        <f>BD277</f>
        <v>2059900</v>
      </c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>
        <f>BZ277</f>
        <v>609392.82</v>
      </c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171">
        <f aca="true" t="shared" si="23" ref="CP276:CP282">CP277</f>
        <v>1450507.1800000002</v>
      </c>
      <c r="CQ276" s="172"/>
      <c r="CR276" s="172"/>
      <c r="CS276" s="172"/>
      <c r="CT276" s="172"/>
      <c r="CU276" s="172"/>
      <c r="CV276" s="172"/>
      <c r="CW276" s="172"/>
      <c r="CX276" s="172"/>
      <c r="CY276" s="172"/>
      <c r="CZ276" s="172"/>
      <c r="DA276" s="172"/>
      <c r="DB276" s="172"/>
      <c r="DC276" s="172"/>
      <c r="DD276" s="173"/>
    </row>
    <row r="277" spans="2:108" ht="18" customHeight="1">
      <c r="B277" s="232" t="s">
        <v>231</v>
      </c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10"/>
      <c r="AC277" s="104" t="s">
        <v>152</v>
      </c>
      <c r="AD277" s="105"/>
      <c r="AE277" s="105"/>
      <c r="AF277" s="105"/>
      <c r="AG277" s="105"/>
      <c r="AH277" s="106"/>
      <c r="AI277" s="228" t="s">
        <v>91</v>
      </c>
      <c r="AJ277" s="219"/>
      <c r="AK277" s="219"/>
      <c r="AL277" s="219"/>
      <c r="AM277" s="219"/>
      <c r="AN277" s="219"/>
      <c r="AO277" s="219"/>
      <c r="AP277" s="219"/>
      <c r="AQ277" s="219"/>
      <c r="AR277" s="219"/>
      <c r="AS277" s="219"/>
      <c r="AT277" s="219"/>
      <c r="AU277" s="219"/>
      <c r="AV277" s="219"/>
      <c r="AW277" s="219"/>
      <c r="AX277" s="219"/>
      <c r="AY277" s="219"/>
      <c r="AZ277" s="219"/>
      <c r="BA277" s="219"/>
      <c r="BB277" s="219"/>
      <c r="BC277" s="220"/>
      <c r="BD277" s="93">
        <f>BD278</f>
        <v>2059900</v>
      </c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>
        <f>BZ278</f>
        <v>609392.82</v>
      </c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171">
        <f t="shared" si="23"/>
        <v>1450507.1800000002</v>
      </c>
      <c r="CQ277" s="172"/>
      <c r="CR277" s="172"/>
      <c r="CS277" s="172"/>
      <c r="CT277" s="172"/>
      <c r="CU277" s="172"/>
      <c r="CV277" s="172"/>
      <c r="CW277" s="172"/>
      <c r="CX277" s="172"/>
      <c r="CY277" s="172"/>
      <c r="CZ277" s="172"/>
      <c r="DA277" s="172"/>
      <c r="DB277" s="172"/>
      <c r="DC277" s="172"/>
      <c r="DD277" s="173"/>
    </row>
    <row r="278" spans="2:108" ht="35.25" customHeight="1">
      <c r="B278" s="119" t="s">
        <v>3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80"/>
      <c r="AC278" s="104" t="s">
        <v>152</v>
      </c>
      <c r="AD278" s="105"/>
      <c r="AE278" s="105"/>
      <c r="AF278" s="105"/>
      <c r="AG278" s="105"/>
      <c r="AH278" s="106"/>
      <c r="AI278" s="107" t="s">
        <v>92</v>
      </c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6"/>
      <c r="BD278" s="83">
        <f>BD279</f>
        <v>2059900</v>
      </c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>
        <f>BZ279</f>
        <v>609392.82</v>
      </c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190">
        <f t="shared" si="23"/>
        <v>1450507.1800000002</v>
      </c>
      <c r="CQ278" s="191"/>
      <c r="CR278" s="191"/>
      <c r="CS278" s="191"/>
      <c r="CT278" s="191"/>
      <c r="CU278" s="191"/>
      <c r="CV278" s="191"/>
      <c r="CW278" s="191"/>
      <c r="CX278" s="191"/>
      <c r="CY278" s="191"/>
      <c r="CZ278" s="191"/>
      <c r="DA278" s="191"/>
      <c r="DB278" s="191"/>
      <c r="DC278" s="191"/>
      <c r="DD278" s="192"/>
    </row>
    <row r="279" spans="2:108" ht="15.75" customHeight="1">
      <c r="B279" s="119" t="s">
        <v>341</v>
      </c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80"/>
      <c r="AC279" s="104" t="s">
        <v>152</v>
      </c>
      <c r="AD279" s="105"/>
      <c r="AE279" s="105"/>
      <c r="AF279" s="105"/>
      <c r="AG279" s="105"/>
      <c r="AH279" s="106"/>
      <c r="AI279" s="107" t="s">
        <v>93</v>
      </c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6"/>
      <c r="BD279" s="83">
        <f>BD280+BD284</f>
        <v>2059900</v>
      </c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>
        <f>BZ280+BZ284</f>
        <v>609392.82</v>
      </c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190">
        <f t="shared" si="23"/>
        <v>1450507.1800000002</v>
      </c>
      <c r="CQ279" s="191"/>
      <c r="CR279" s="191"/>
      <c r="CS279" s="191"/>
      <c r="CT279" s="191"/>
      <c r="CU279" s="191"/>
      <c r="CV279" s="191"/>
      <c r="CW279" s="191"/>
      <c r="CX279" s="191"/>
      <c r="CY279" s="191"/>
      <c r="CZ279" s="191"/>
      <c r="DA279" s="191"/>
      <c r="DB279" s="191"/>
      <c r="DC279" s="191"/>
      <c r="DD279" s="192"/>
    </row>
    <row r="280" spans="2:149" ht="93.75" customHeight="1">
      <c r="B280" s="119" t="s">
        <v>333</v>
      </c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80"/>
      <c r="AC280" s="222" t="s">
        <v>152</v>
      </c>
      <c r="AD280" s="223"/>
      <c r="AE280" s="223"/>
      <c r="AF280" s="223"/>
      <c r="AG280" s="223"/>
      <c r="AH280" s="224"/>
      <c r="AI280" s="107" t="s">
        <v>351</v>
      </c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6"/>
      <c r="BD280" s="83">
        <f>BD281</f>
        <v>2059900</v>
      </c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>
        <f>BZ281</f>
        <v>609392.82</v>
      </c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190">
        <f t="shared" si="23"/>
        <v>1450507.1800000002</v>
      </c>
      <c r="CQ280" s="191"/>
      <c r="CR280" s="191"/>
      <c r="CS280" s="191"/>
      <c r="CT280" s="191"/>
      <c r="CU280" s="191"/>
      <c r="CV280" s="191"/>
      <c r="CW280" s="191"/>
      <c r="CX280" s="191"/>
      <c r="CY280" s="191"/>
      <c r="CZ280" s="191"/>
      <c r="DA280" s="191"/>
      <c r="DB280" s="191"/>
      <c r="DC280" s="191"/>
      <c r="DD280" s="192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</row>
    <row r="281" spans="2:152" s="21" customFormat="1" ht="35.25" customHeight="1">
      <c r="B281" s="119" t="s">
        <v>95</v>
      </c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80"/>
      <c r="AC281" s="82" t="s">
        <v>152</v>
      </c>
      <c r="AD281" s="82"/>
      <c r="AE281" s="82"/>
      <c r="AF281" s="82"/>
      <c r="AG281" s="82"/>
      <c r="AH281" s="82"/>
      <c r="AI281" s="107" t="s">
        <v>94</v>
      </c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6"/>
      <c r="BD281" s="83">
        <f>BD282</f>
        <v>2059900</v>
      </c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>
        <f>BZ282</f>
        <v>609392.82</v>
      </c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190">
        <f t="shared" si="23"/>
        <v>1450507.1800000002</v>
      </c>
      <c r="CQ281" s="191"/>
      <c r="CR281" s="191"/>
      <c r="CS281" s="191"/>
      <c r="CT281" s="191"/>
      <c r="CU281" s="191"/>
      <c r="CV281" s="191"/>
      <c r="CW281" s="191"/>
      <c r="CX281" s="191"/>
      <c r="CY281" s="191"/>
      <c r="CZ281" s="191"/>
      <c r="DA281" s="191"/>
      <c r="DB281" s="191"/>
      <c r="DC281" s="191"/>
      <c r="DD281" s="192"/>
      <c r="DU281" s="27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</row>
    <row r="282" spans="2:152" ht="18.75" customHeight="1">
      <c r="B282" s="221" t="s">
        <v>97</v>
      </c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60"/>
      <c r="AC282" s="150" t="s">
        <v>152</v>
      </c>
      <c r="AD282" s="150"/>
      <c r="AE282" s="150"/>
      <c r="AF282" s="150"/>
      <c r="AG282" s="150"/>
      <c r="AH282" s="150"/>
      <c r="AI282" s="243" t="s">
        <v>96</v>
      </c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223"/>
      <c r="BA282" s="223"/>
      <c r="BB282" s="223"/>
      <c r="BC282" s="224"/>
      <c r="BD282" s="167">
        <f>BD283</f>
        <v>2059900</v>
      </c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7"/>
      <c r="BQ282" s="167"/>
      <c r="BR282" s="167"/>
      <c r="BS282" s="167"/>
      <c r="BT282" s="167"/>
      <c r="BU282" s="167"/>
      <c r="BV282" s="167"/>
      <c r="BW282" s="167"/>
      <c r="BX282" s="167"/>
      <c r="BY282" s="167"/>
      <c r="BZ282" s="167">
        <f>BZ283</f>
        <v>609392.82</v>
      </c>
      <c r="CA282" s="167"/>
      <c r="CB282" s="167"/>
      <c r="CC282" s="167"/>
      <c r="CD282" s="167"/>
      <c r="CE282" s="167"/>
      <c r="CF282" s="167"/>
      <c r="CG282" s="167"/>
      <c r="CH282" s="167"/>
      <c r="CI282" s="167"/>
      <c r="CJ282" s="167"/>
      <c r="CK282" s="167"/>
      <c r="CL282" s="167"/>
      <c r="CM282" s="167"/>
      <c r="CN282" s="167"/>
      <c r="CO282" s="167"/>
      <c r="CP282" s="269">
        <f t="shared" si="23"/>
        <v>1450507.1800000002</v>
      </c>
      <c r="CQ282" s="270"/>
      <c r="CR282" s="270"/>
      <c r="CS282" s="270"/>
      <c r="CT282" s="270"/>
      <c r="CU282" s="270"/>
      <c r="CV282" s="270"/>
      <c r="CW282" s="270"/>
      <c r="CX282" s="270"/>
      <c r="CY282" s="270"/>
      <c r="CZ282" s="270"/>
      <c r="DA282" s="270"/>
      <c r="DB282" s="270"/>
      <c r="DC282" s="270"/>
      <c r="DD282" s="271"/>
      <c r="DU282" s="23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</row>
    <row r="283" spans="2:152" ht="72" customHeight="1" thickBot="1">
      <c r="B283" s="278" t="s">
        <v>368</v>
      </c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82" t="s">
        <v>152</v>
      </c>
      <c r="AD283" s="82"/>
      <c r="AE283" s="82"/>
      <c r="AF283" s="82"/>
      <c r="AG283" s="82"/>
      <c r="AH283" s="82"/>
      <c r="AI283" s="82" t="s">
        <v>98</v>
      </c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3">
        <v>2059900</v>
      </c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>
        <v>609392.82</v>
      </c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>
        <f>BD283-BZ283</f>
        <v>1450507.1800000002</v>
      </c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U283" s="23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</row>
    <row r="284" spans="2:108" ht="95.25" customHeight="1" hidden="1">
      <c r="B284" s="278" t="s">
        <v>398</v>
      </c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8"/>
      <c r="AC284" s="82" t="s">
        <v>152</v>
      </c>
      <c r="AD284" s="82"/>
      <c r="AE284" s="82"/>
      <c r="AF284" s="82"/>
      <c r="AG284" s="82"/>
      <c r="AH284" s="82"/>
      <c r="AI284" s="82" t="s">
        <v>399</v>
      </c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3">
        <f>BD285</f>
        <v>0</v>
      </c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>
        <f>BZ285</f>
        <v>0</v>
      </c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 t="s">
        <v>235</v>
      </c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</row>
    <row r="285" spans="2:108" ht="35.25" customHeight="1" hidden="1">
      <c r="B285" s="278" t="s">
        <v>95</v>
      </c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82" t="s">
        <v>152</v>
      </c>
      <c r="AD285" s="82"/>
      <c r="AE285" s="82"/>
      <c r="AF285" s="82"/>
      <c r="AG285" s="82"/>
      <c r="AH285" s="82"/>
      <c r="AI285" s="82" t="s">
        <v>400</v>
      </c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3">
        <f>BD286</f>
        <v>0</v>
      </c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>
        <f>BZ286</f>
        <v>0</v>
      </c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93" t="s">
        <v>235</v>
      </c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</row>
    <row r="286" spans="2:108" ht="18.75" customHeight="1" hidden="1">
      <c r="B286" s="278" t="s">
        <v>97</v>
      </c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82" t="s">
        <v>152</v>
      </c>
      <c r="AD286" s="82"/>
      <c r="AE286" s="82"/>
      <c r="AF286" s="82"/>
      <c r="AG286" s="82"/>
      <c r="AH286" s="82"/>
      <c r="AI286" s="82" t="s">
        <v>401</v>
      </c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3">
        <f>BD287</f>
        <v>0</v>
      </c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>
        <f>BZ287</f>
        <v>0</v>
      </c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 t="s">
        <v>235</v>
      </c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</row>
    <row r="287" spans="2:108" ht="67.5" customHeight="1" hidden="1">
      <c r="B287" s="278" t="s">
        <v>368</v>
      </c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  <c r="AA287" s="278"/>
      <c r="AB287" s="278"/>
      <c r="AC287" s="82" t="s">
        <v>152</v>
      </c>
      <c r="AD287" s="82"/>
      <c r="AE287" s="82"/>
      <c r="AF287" s="82"/>
      <c r="AG287" s="82"/>
      <c r="AH287" s="82"/>
      <c r="AI287" s="82" t="s">
        <v>402</v>
      </c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 t="s">
        <v>235</v>
      </c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</row>
    <row r="288" spans="2:108" ht="21" customHeight="1" hidden="1">
      <c r="B288" s="291" t="s">
        <v>480</v>
      </c>
      <c r="C288" s="291"/>
      <c r="D288" s="291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291"/>
      <c r="Z288" s="291"/>
      <c r="AA288" s="291"/>
      <c r="AB288" s="291"/>
      <c r="AC288" s="92" t="s">
        <v>152</v>
      </c>
      <c r="AD288" s="92"/>
      <c r="AE288" s="92"/>
      <c r="AF288" s="92"/>
      <c r="AG288" s="92"/>
      <c r="AH288" s="92"/>
      <c r="AI288" s="92" t="s">
        <v>481</v>
      </c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3" t="str">
        <f>BD289</f>
        <v>-</v>
      </c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 t="str">
        <f>BZ289</f>
        <v>-</v>
      </c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 t="s">
        <v>235</v>
      </c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</row>
    <row r="289" spans="2:108" ht="28.5" customHeight="1" hidden="1">
      <c r="B289" s="254" t="s">
        <v>497</v>
      </c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5"/>
      <c r="T289" s="255"/>
      <c r="U289" s="255"/>
      <c r="V289" s="255"/>
      <c r="W289" s="255"/>
      <c r="X289" s="255"/>
      <c r="Y289" s="255"/>
      <c r="Z289" s="255"/>
      <c r="AA289" s="255"/>
      <c r="AB289" s="256"/>
      <c r="AC289" s="217" t="s">
        <v>152</v>
      </c>
      <c r="AD289" s="215"/>
      <c r="AE289" s="215"/>
      <c r="AF289" s="215"/>
      <c r="AG289" s="215"/>
      <c r="AH289" s="216"/>
      <c r="AI289" s="214" t="s">
        <v>479</v>
      </c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6"/>
      <c r="BD289" s="161" t="str">
        <f>BD308</f>
        <v>-</v>
      </c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 t="str">
        <f>BZ308</f>
        <v>-</v>
      </c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71" t="str">
        <f>CP308</f>
        <v>-</v>
      </c>
      <c r="CQ289" s="172"/>
      <c r="CR289" s="172"/>
      <c r="CS289" s="172"/>
      <c r="CT289" s="172"/>
      <c r="CU289" s="172"/>
      <c r="CV289" s="172"/>
      <c r="CW289" s="172"/>
      <c r="CX289" s="172"/>
      <c r="CY289" s="172"/>
      <c r="CZ289" s="172"/>
      <c r="DA289" s="172"/>
      <c r="DB289" s="172"/>
      <c r="DC289" s="172"/>
      <c r="DD289" s="173"/>
    </row>
    <row r="290" spans="2:108" ht="36.75" customHeight="1" hidden="1">
      <c r="B290" s="122" t="s">
        <v>437</v>
      </c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8"/>
      <c r="AC290" s="104" t="s">
        <v>152</v>
      </c>
      <c r="AD290" s="105"/>
      <c r="AE290" s="105"/>
      <c r="AF290" s="105"/>
      <c r="AG290" s="105"/>
      <c r="AH290" s="106"/>
      <c r="AI290" s="303" t="s">
        <v>478</v>
      </c>
      <c r="AJ290" s="132"/>
      <c r="AK290" s="132"/>
      <c r="AL290" s="132"/>
      <c r="AM290" s="132"/>
      <c r="AN290" s="132"/>
      <c r="AO290" s="132"/>
      <c r="AP290" s="132"/>
      <c r="AQ290" s="132"/>
      <c r="AR290" s="132"/>
      <c r="AS290" s="132"/>
      <c r="AT290" s="132"/>
      <c r="AU290" s="132"/>
      <c r="AV290" s="132"/>
      <c r="AW290" s="132"/>
      <c r="AX290" s="132"/>
      <c r="AY290" s="132"/>
      <c r="AZ290" s="132"/>
      <c r="BA290" s="132"/>
      <c r="BB290" s="132"/>
      <c r="BC290" s="211"/>
      <c r="BD290" s="87">
        <f>BD293+BD307</f>
        <v>0</v>
      </c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>
        <f>BZ293</f>
        <v>0</v>
      </c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190">
        <f aca="true" t="shared" si="24" ref="CP290:CP307">BD290-BZ290</f>
        <v>0</v>
      </c>
      <c r="CQ290" s="191"/>
      <c r="CR290" s="191"/>
      <c r="CS290" s="191"/>
      <c r="CT290" s="191"/>
      <c r="CU290" s="191"/>
      <c r="CV290" s="191"/>
      <c r="CW290" s="191"/>
      <c r="CX290" s="191"/>
      <c r="CY290" s="191"/>
      <c r="CZ290" s="191"/>
      <c r="DA290" s="191"/>
      <c r="DB290" s="191"/>
      <c r="DC290" s="191"/>
      <c r="DD290" s="192"/>
    </row>
    <row r="291" spans="2:108" ht="34.5" customHeight="1" hidden="1">
      <c r="B291" s="122" t="s">
        <v>340</v>
      </c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8"/>
      <c r="AC291" s="104" t="s">
        <v>152</v>
      </c>
      <c r="AD291" s="105"/>
      <c r="AE291" s="105"/>
      <c r="AF291" s="105"/>
      <c r="AG291" s="105"/>
      <c r="AH291" s="106"/>
      <c r="AI291" s="303" t="s">
        <v>462</v>
      </c>
      <c r="AJ291" s="132"/>
      <c r="AK291" s="132"/>
      <c r="AL291" s="132"/>
      <c r="AM291" s="132"/>
      <c r="AN291" s="132"/>
      <c r="AO291" s="132"/>
      <c r="AP291" s="132"/>
      <c r="AQ291" s="132"/>
      <c r="AR291" s="132"/>
      <c r="AS291" s="132"/>
      <c r="AT291" s="132"/>
      <c r="AU291" s="132"/>
      <c r="AV291" s="132"/>
      <c r="AW291" s="132"/>
      <c r="AX291" s="132"/>
      <c r="AY291" s="132"/>
      <c r="AZ291" s="132"/>
      <c r="BA291" s="132"/>
      <c r="BB291" s="132"/>
      <c r="BC291" s="211"/>
      <c r="BD291" s="87">
        <f>BD293</f>
        <v>0</v>
      </c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>
        <f>BZ294</f>
        <v>0</v>
      </c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190">
        <f t="shared" si="24"/>
        <v>0</v>
      </c>
      <c r="CQ291" s="191"/>
      <c r="CR291" s="191"/>
      <c r="CS291" s="191"/>
      <c r="CT291" s="191"/>
      <c r="CU291" s="191"/>
      <c r="CV291" s="191"/>
      <c r="CW291" s="191"/>
      <c r="CX291" s="191"/>
      <c r="CY291" s="191"/>
      <c r="CZ291" s="191"/>
      <c r="DA291" s="191"/>
      <c r="DB291" s="191"/>
      <c r="DC291" s="191"/>
      <c r="DD291" s="192"/>
    </row>
    <row r="292" spans="2:108" s="21" customFormat="1" ht="31.5" customHeight="1" hidden="1">
      <c r="B292" s="119" t="s">
        <v>129</v>
      </c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80"/>
      <c r="AC292" s="104" t="s">
        <v>152</v>
      </c>
      <c r="AD292" s="105"/>
      <c r="AE292" s="105"/>
      <c r="AF292" s="105"/>
      <c r="AG292" s="105"/>
      <c r="AH292" s="106"/>
      <c r="AI292" s="107" t="s">
        <v>501</v>
      </c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6"/>
      <c r="BD292" s="83">
        <f>BD293</f>
        <v>0</v>
      </c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>
        <f>BZ293</f>
        <v>0</v>
      </c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190">
        <f t="shared" si="24"/>
        <v>0</v>
      </c>
      <c r="CQ292" s="191"/>
      <c r="CR292" s="191"/>
      <c r="CS292" s="191"/>
      <c r="CT292" s="191"/>
      <c r="CU292" s="191"/>
      <c r="CV292" s="191"/>
      <c r="CW292" s="191"/>
      <c r="CX292" s="191"/>
      <c r="CY292" s="191"/>
      <c r="CZ292" s="191"/>
      <c r="DA292" s="191"/>
      <c r="DB292" s="191"/>
      <c r="DC292" s="191"/>
      <c r="DD292" s="192"/>
    </row>
    <row r="293" spans="2:108" ht="32.25" customHeight="1" hidden="1">
      <c r="B293" s="119" t="s">
        <v>498</v>
      </c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80"/>
      <c r="AC293" s="104" t="s">
        <v>152</v>
      </c>
      <c r="AD293" s="105"/>
      <c r="AE293" s="105"/>
      <c r="AF293" s="105"/>
      <c r="AG293" s="105"/>
      <c r="AH293" s="106"/>
      <c r="AI293" s="107" t="s">
        <v>473</v>
      </c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6"/>
      <c r="BD293" s="83">
        <f>BD294</f>
        <v>0</v>
      </c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>
        <f>BZ294</f>
        <v>0</v>
      </c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190">
        <f t="shared" si="24"/>
        <v>0</v>
      </c>
      <c r="CQ293" s="191"/>
      <c r="CR293" s="191"/>
      <c r="CS293" s="191"/>
      <c r="CT293" s="191"/>
      <c r="CU293" s="191"/>
      <c r="CV293" s="191"/>
      <c r="CW293" s="191"/>
      <c r="CX293" s="191"/>
      <c r="CY293" s="191"/>
      <c r="CZ293" s="191"/>
      <c r="DA293" s="191"/>
      <c r="DB293" s="191"/>
      <c r="DC293" s="191"/>
      <c r="DD293" s="192"/>
    </row>
    <row r="294" spans="2:108" ht="36" customHeight="1" hidden="1">
      <c r="B294" s="119" t="s">
        <v>463</v>
      </c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80"/>
      <c r="AC294" s="104" t="s">
        <v>152</v>
      </c>
      <c r="AD294" s="105"/>
      <c r="AE294" s="105"/>
      <c r="AF294" s="105"/>
      <c r="AG294" s="105"/>
      <c r="AH294" s="106"/>
      <c r="AI294" s="107" t="s">
        <v>501</v>
      </c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6"/>
      <c r="BD294" s="83">
        <f>BD295</f>
        <v>0</v>
      </c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>
        <f>BZ295</f>
        <v>0</v>
      </c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190">
        <f t="shared" si="24"/>
        <v>0</v>
      </c>
      <c r="CQ294" s="191"/>
      <c r="CR294" s="191"/>
      <c r="CS294" s="191"/>
      <c r="CT294" s="191"/>
      <c r="CU294" s="191"/>
      <c r="CV294" s="191"/>
      <c r="CW294" s="191"/>
      <c r="CX294" s="191"/>
      <c r="CY294" s="191"/>
      <c r="CZ294" s="191"/>
      <c r="DA294" s="191"/>
      <c r="DB294" s="191"/>
      <c r="DC294" s="191"/>
      <c r="DD294" s="192"/>
    </row>
    <row r="295" spans="2:108" ht="36.75" customHeight="1" hidden="1">
      <c r="B295" s="119" t="s">
        <v>499</v>
      </c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80"/>
      <c r="AC295" s="104" t="s">
        <v>152</v>
      </c>
      <c r="AD295" s="105"/>
      <c r="AE295" s="105"/>
      <c r="AF295" s="105"/>
      <c r="AG295" s="105"/>
      <c r="AH295" s="106"/>
      <c r="AI295" s="107" t="s">
        <v>464</v>
      </c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6"/>
      <c r="BD295" s="84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6"/>
      <c r="BZ295" s="84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6"/>
      <c r="CP295" s="84">
        <f t="shared" si="24"/>
        <v>0</v>
      </c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6"/>
    </row>
    <row r="296" spans="2:108" ht="33.75" customHeight="1" hidden="1">
      <c r="B296" s="119" t="s">
        <v>292</v>
      </c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80"/>
      <c r="AC296" s="104" t="s">
        <v>152</v>
      </c>
      <c r="AD296" s="105"/>
      <c r="AE296" s="105"/>
      <c r="AF296" s="105"/>
      <c r="AG296" s="105"/>
      <c r="AH296" s="106"/>
      <c r="AI296" s="107" t="s">
        <v>136</v>
      </c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6"/>
      <c r="BD296" s="84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6"/>
      <c r="BZ296" s="84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6"/>
      <c r="CP296" s="84">
        <f t="shared" si="24"/>
        <v>0</v>
      </c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6"/>
    </row>
    <row r="297" spans="2:108" ht="33" customHeight="1" hidden="1">
      <c r="B297" s="119" t="s">
        <v>293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80"/>
      <c r="AC297" s="104" t="s">
        <v>152</v>
      </c>
      <c r="AD297" s="105"/>
      <c r="AE297" s="105"/>
      <c r="AF297" s="105"/>
      <c r="AG297" s="105"/>
      <c r="AH297" s="106"/>
      <c r="AI297" s="107" t="s">
        <v>135</v>
      </c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6"/>
      <c r="BD297" s="84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6"/>
      <c r="BZ297" s="84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6"/>
      <c r="CP297" s="84">
        <f t="shared" si="24"/>
        <v>0</v>
      </c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6"/>
    </row>
    <row r="298" spans="2:108" ht="32.25" customHeight="1" hidden="1">
      <c r="B298" s="119" t="s">
        <v>137</v>
      </c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80"/>
      <c r="AC298" s="104" t="s">
        <v>152</v>
      </c>
      <c r="AD298" s="105"/>
      <c r="AE298" s="105"/>
      <c r="AF298" s="105"/>
      <c r="AG298" s="105"/>
      <c r="AH298" s="106"/>
      <c r="AI298" s="107" t="s">
        <v>124</v>
      </c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6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190">
        <f t="shared" si="24"/>
        <v>0</v>
      </c>
      <c r="CQ298" s="191"/>
      <c r="CR298" s="191"/>
      <c r="CS298" s="191"/>
      <c r="CT298" s="191"/>
      <c r="CU298" s="191"/>
      <c r="CV298" s="191"/>
      <c r="CW298" s="191"/>
      <c r="CX298" s="191"/>
      <c r="CY298" s="191"/>
      <c r="CZ298" s="191"/>
      <c r="DA298" s="191"/>
      <c r="DB298" s="191"/>
      <c r="DC298" s="191"/>
      <c r="DD298" s="192"/>
    </row>
    <row r="299" spans="2:108" ht="34.5" customHeight="1" hidden="1">
      <c r="B299" s="119" t="s">
        <v>292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80"/>
      <c r="AC299" s="104" t="s">
        <v>152</v>
      </c>
      <c r="AD299" s="105"/>
      <c r="AE299" s="105"/>
      <c r="AF299" s="105"/>
      <c r="AG299" s="105"/>
      <c r="AH299" s="106"/>
      <c r="AI299" s="107" t="s">
        <v>301</v>
      </c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6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190">
        <f t="shared" si="24"/>
        <v>0</v>
      </c>
      <c r="CQ299" s="191"/>
      <c r="CR299" s="191"/>
      <c r="CS299" s="191"/>
      <c r="CT299" s="191"/>
      <c r="CU299" s="191"/>
      <c r="CV299" s="191"/>
      <c r="CW299" s="191"/>
      <c r="CX299" s="191"/>
      <c r="CY299" s="191"/>
      <c r="CZ299" s="191"/>
      <c r="DA299" s="191"/>
      <c r="DB299" s="191"/>
      <c r="DC299" s="191"/>
      <c r="DD299" s="192"/>
    </row>
    <row r="300" spans="2:108" ht="33" customHeight="1" hidden="1">
      <c r="B300" s="119" t="s">
        <v>240</v>
      </c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80"/>
      <c r="AC300" s="104" t="s">
        <v>152</v>
      </c>
      <c r="AD300" s="105"/>
      <c r="AE300" s="105"/>
      <c r="AF300" s="105"/>
      <c r="AG300" s="105"/>
      <c r="AH300" s="106"/>
      <c r="AI300" s="107" t="s">
        <v>218</v>
      </c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6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190">
        <f t="shared" si="24"/>
        <v>0</v>
      </c>
      <c r="CQ300" s="191"/>
      <c r="CR300" s="191"/>
      <c r="CS300" s="191"/>
      <c r="CT300" s="191"/>
      <c r="CU300" s="191"/>
      <c r="CV300" s="191"/>
      <c r="CW300" s="191"/>
      <c r="CX300" s="191"/>
      <c r="CY300" s="191"/>
      <c r="CZ300" s="191"/>
      <c r="DA300" s="191"/>
      <c r="DB300" s="191"/>
      <c r="DC300" s="191"/>
      <c r="DD300" s="192"/>
    </row>
    <row r="301" spans="2:108" ht="35.25" customHeight="1" hidden="1">
      <c r="B301" s="119" t="s">
        <v>292</v>
      </c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80"/>
      <c r="AC301" s="104" t="s">
        <v>152</v>
      </c>
      <c r="AD301" s="105"/>
      <c r="AE301" s="105"/>
      <c r="AF301" s="105"/>
      <c r="AG301" s="105"/>
      <c r="AH301" s="106"/>
      <c r="AI301" s="107" t="s">
        <v>219</v>
      </c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6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190">
        <f t="shared" si="24"/>
        <v>0</v>
      </c>
      <c r="CQ301" s="191"/>
      <c r="CR301" s="191"/>
      <c r="CS301" s="191"/>
      <c r="CT301" s="191"/>
      <c r="CU301" s="191"/>
      <c r="CV301" s="191"/>
      <c r="CW301" s="191"/>
      <c r="CX301" s="191"/>
      <c r="CY301" s="191"/>
      <c r="CZ301" s="191"/>
      <c r="DA301" s="191"/>
      <c r="DB301" s="191"/>
      <c r="DC301" s="191"/>
      <c r="DD301" s="192"/>
    </row>
    <row r="302" spans="2:108" ht="32.25" customHeight="1" hidden="1">
      <c r="B302" s="119" t="s">
        <v>293</v>
      </c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80"/>
      <c r="AC302" s="104" t="s">
        <v>152</v>
      </c>
      <c r="AD302" s="105"/>
      <c r="AE302" s="105"/>
      <c r="AF302" s="105"/>
      <c r="AG302" s="105"/>
      <c r="AH302" s="106"/>
      <c r="AI302" s="107" t="s">
        <v>248</v>
      </c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6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190">
        <f t="shared" si="24"/>
        <v>0</v>
      </c>
      <c r="CQ302" s="191"/>
      <c r="CR302" s="191"/>
      <c r="CS302" s="191"/>
      <c r="CT302" s="191"/>
      <c r="CU302" s="191"/>
      <c r="CV302" s="191"/>
      <c r="CW302" s="191"/>
      <c r="CX302" s="191"/>
      <c r="CY302" s="191"/>
      <c r="CZ302" s="191"/>
      <c r="DA302" s="191"/>
      <c r="DB302" s="191"/>
      <c r="DC302" s="191"/>
      <c r="DD302" s="192"/>
    </row>
    <row r="303" spans="2:108" ht="33" customHeight="1" hidden="1">
      <c r="B303" s="119" t="s">
        <v>345</v>
      </c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80"/>
      <c r="AC303" s="104" t="s">
        <v>152</v>
      </c>
      <c r="AD303" s="105"/>
      <c r="AE303" s="105"/>
      <c r="AF303" s="105"/>
      <c r="AG303" s="105"/>
      <c r="AH303" s="106"/>
      <c r="AI303" s="107" t="s">
        <v>350</v>
      </c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6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190">
        <f t="shared" si="24"/>
        <v>0</v>
      </c>
      <c r="CQ303" s="191"/>
      <c r="CR303" s="191"/>
      <c r="CS303" s="191"/>
      <c r="CT303" s="191"/>
      <c r="CU303" s="191"/>
      <c r="CV303" s="191"/>
      <c r="CW303" s="191"/>
      <c r="CX303" s="191"/>
      <c r="CY303" s="191"/>
      <c r="CZ303" s="191"/>
      <c r="DA303" s="191"/>
      <c r="DB303" s="191"/>
      <c r="DC303" s="191"/>
      <c r="DD303" s="192"/>
    </row>
    <row r="304" spans="2:108" ht="33" customHeight="1" hidden="1">
      <c r="B304" s="119" t="s">
        <v>292</v>
      </c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80"/>
      <c r="AC304" s="104" t="s">
        <v>152</v>
      </c>
      <c r="AD304" s="105"/>
      <c r="AE304" s="105"/>
      <c r="AF304" s="105"/>
      <c r="AG304" s="105"/>
      <c r="AH304" s="106"/>
      <c r="AI304" s="107" t="s">
        <v>349</v>
      </c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6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190">
        <f t="shared" si="24"/>
        <v>0</v>
      </c>
      <c r="CQ304" s="191"/>
      <c r="CR304" s="191"/>
      <c r="CS304" s="191"/>
      <c r="CT304" s="191"/>
      <c r="CU304" s="191"/>
      <c r="CV304" s="191"/>
      <c r="CW304" s="191"/>
      <c r="CX304" s="191"/>
      <c r="CY304" s="191"/>
      <c r="CZ304" s="191"/>
      <c r="DA304" s="191"/>
      <c r="DB304" s="191"/>
      <c r="DC304" s="191"/>
      <c r="DD304" s="192"/>
    </row>
    <row r="305" spans="2:108" ht="33" customHeight="1" hidden="1">
      <c r="B305" s="119" t="s">
        <v>240</v>
      </c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80"/>
      <c r="AC305" s="104" t="s">
        <v>152</v>
      </c>
      <c r="AD305" s="105"/>
      <c r="AE305" s="105"/>
      <c r="AF305" s="105"/>
      <c r="AG305" s="105"/>
      <c r="AH305" s="106"/>
      <c r="AI305" s="107" t="s">
        <v>348</v>
      </c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6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190">
        <f t="shared" si="24"/>
        <v>0</v>
      </c>
      <c r="CQ305" s="191"/>
      <c r="CR305" s="191"/>
      <c r="CS305" s="191"/>
      <c r="CT305" s="191"/>
      <c r="CU305" s="191"/>
      <c r="CV305" s="191"/>
      <c r="CW305" s="191"/>
      <c r="CX305" s="191"/>
      <c r="CY305" s="191"/>
      <c r="CZ305" s="191"/>
      <c r="DA305" s="191"/>
      <c r="DB305" s="191"/>
      <c r="DC305" s="191"/>
      <c r="DD305" s="192"/>
    </row>
    <row r="306" spans="2:108" ht="32.25" customHeight="1" hidden="1">
      <c r="B306" s="119" t="s">
        <v>292</v>
      </c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80"/>
      <c r="AC306" s="104" t="s">
        <v>152</v>
      </c>
      <c r="AD306" s="105"/>
      <c r="AE306" s="105"/>
      <c r="AF306" s="105"/>
      <c r="AG306" s="105"/>
      <c r="AH306" s="106"/>
      <c r="AI306" s="107" t="s">
        <v>347</v>
      </c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6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190">
        <f t="shared" si="24"/>
        <v>0</v>
      </c>
      <c r="CQ306" s="191"/>
      <c r="CR306" s="191"/>
      <c r="CS306" s="191"/>
      <c r="CT306" s="191"/>
      <c r="CU306" s="191"/>
      <c r="CV306" s="191"/>
      <c r="CW306" s="191"/>
      <c r="CX306" s="191"/>
      <c r="CY306" s="191"/>
      <c r="CZ306" s="191"/>
      <c r="DA306" s="191"/>
      <c r="DB306" s="191"/>
      <c r="DC306" s="191"/>
      <c r="DD306" s="192"/>
    </row>
    <row r="307" spans="2:108" ht="30.75" customHeight="1" hidden="1">
      <c r="B307" s="119" t="s">
        <v>293</v>
      </c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80"/>
      <c r="AC307" s="104" t="s">
        <v>152</v>
      </c>
      <c r="AD307" s="105"/>
      <c r="AE307" s="105"/>
      <c r="AF307" s="105"/>
      <c r="AG307" s="105"/>
      <c r="AH307" s="106"/>
      <c r="AI307" s="107" t="s">
        <v>346</v>
      </c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6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190">
        <f t="shared" si="24"/>
        <v>0</v>
      </c>
      <c r="CQ307" s="191"/>
      <c r="CR307" s="191"/>
      <c r="CS307" s="191"/>
      <c r="CT307" s="191"/>
      <c r="CU307" s="191"/>
      <c r="CV307" s="191"/>
      <c r="CW307" s="191"/>
      <c r="CX307" s="191"/>
      <c r="CY307" s="191"/>
      <c r="CZ307" s="191"/>
      <c r="DA307" s="191"/>
      <c r="DB307" s="191"/>
      <c r="DC307" s="191"/>
      <c r="DD307" s="192"/>
    </row>
    <row r="308" spans="2:108" ht="34.5" customHeight="1" hidden="1">
      <c r="B308" s="119" t="s">
        <v>370</v>
      </c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80"/>
      <c r="AC308" s="104" t="s">
        <v>152</v>
      </c>
      <c r="AD308" s="105"/>
      <c r="AE308" s="105"/>
      <c r="AF308" s="105"/>
      <c r="AG308" s="105"/>
      <c r="AH308" s="106"/>
      <c r="AI308" s="107" t="s">
        <v>502</v>
      </c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6"/>
      <c r="BD308" s="83" t="str">
        <f>BD310</f>
        <v>-</v>
      </c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 t="str">
        <f>BZ309</f>
        <v>-</v>
      </c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190" t="str">
        <f>CP309</f>
        <v>-</v>
      </c>
      <c r="CQ308" s="191"/>
      <c r="CR308" s="191"/>
      <c r="CS308" s="191"/>
      <c r="CT308" s="191"/>
      <c r="CU308" s="191"/>
      <c r="CV308" s="191"/>
      <c r="CW308" s="191"/>
      <c r="CX308" s="191"/>
      <c r="CY308" s="191"/>
      <c r="CZ308" s="191"/>
      <c r="DA308" s="191"/>
      <c r="DB308" s="191"/>
      <c r="DC308" s="191"/>
      <c r="DD308" s="192"/>
    </row>
    <row r="309" spans="2:108" ht="24.75" customHeight="1" hidden="1">
      <c r="B309" s="119" t="s">
        <v>343</v>
      </c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80"/>
      <c r="AC309" s="104" t="s">
        <v>152</v>
      </c>
      <c r="AD309" s="105"/>
      <c r="AE309" s="105"/>
      <c r="AF309" s="105"/>
      <c r="AG309" s="105"/>
      <c r="AH309" s="106"/>
      <c r="AI309" s="107" t="s">
        <v>482</v>
      </c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6"/>
      <c r="BD309" s="83" t="str">
        <f>BD310</f>
        <v>-</v>
      </c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 t="str">
        <f>BZ310</f>
        <v>-</v>
      </c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190" t="str">
        <f>CP310</f>
        <v>-</v>
      </c>
      <c r="CQ309" s="191"/>
      <c r="CR309" s="191"/>
      <c r="CS309" s="191"/>
      <c r="CT309" s="191"/>
      <c r="CU309" s="191"/>
      <c r="CV309" s="191"/>
      <c r="CW309" s="191"/>
      <c r="CX309" s="191"/>
      <c r="CY309" s="191"/>
      <c r="CZ309" s="191"/>
      <c r="DA309" s="191"/>
      <c r="DB309" s="191"/>
      <c r="DC309" s="191"/>
      <c r="DD309" s="192"/>
    </row>
    <row r="310" spans="2:108" ht="66.75" customHeight="1" hidden="1">
      <c r="B310" s="119" t="s">
        <v>323</v>
      </c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80"/>
      <c r="AC310" s="104" t="s">
        <v>152</v>
      </c>
      <c r="AD310" s="105"/>
      <c r="AE310" s="105"/>
      <c r="AF310" s="105"/>
      <c r="AG310" s="105"/>
      <c r="AH310" s="106"/>
      <c r="AI310" s="107" t="s">
        <v>470</v>
      </c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6"/>
      <c r="BD310" s="83" t="str">
        <f>BD311</f>
        <v>-</v>
      </c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 t="str">
        <f>BZ311</f>
        <v>-</v>
      </c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190" t="str">
        <f>CP311</f>
        <v>-</v>
      </c>
      <c r="CQ310" s="191"/>
      <c r="CR310" s="191"/>
      <c r="CS310" s="191"/>
      <c r="CT310" s="191"/>
      <c r="CU310" s="191"/>
      <c r="CV310" s="191"/>
      <c r="CW310" s="191"/>
      <c r="CX310" s="191"/>
      <c r="CY310" s="191"/>
      <c r="CZ310" s="191"/>
      <c r="DA310" s="191"/>
      <c r="DB310" s="191"/>
      <c r="DC310" s="191"/>
      <c r="DD310" s="192"/>
    </row>
    <row r="311" spans="2:108" ht="22.5" customHeight="1" hidden="1">
      <c r="B311" s="119" t="s">
        <v>498</v>
      </c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80"/>
      <c r="AC311" s="104" t="s">
        <v>152</v>
      </c>
      <c r="AD311" s="105"/>
      <c r="AE311" s="105"/>
      <c r="AF311" s="105"/>
      <c r="AG311" s="105"/>
      <c r="AH311" s="106"/>
      <c r="AI311" s="107" t="s">
        <v>474</v>
      </c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6"/>
      <c r="BD311" s="83" t="str">
        <f>BD312</f>
        <v>-</v>
      </c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 t="str">
        <f>BZ312</f>
        <v>-</v>
      </c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190" t="str">
        <f>CP312</f>
        <v>-</v>
      </c>
      <c r="CQ311" s="191"/>
      <c r="CR311" s="191"/>
      <c r="CS311" s="191"/>
      <c r="CT311" s="191"/>
      <c r="CU311" s="191"/>
      <c r="CV311" s="191"/>
      <c r="CW311" s="191"/>
      <c r="CX311" s="191"/>
      <c r="CY311" s="191"/>
      <c r="CZ311" s="191"/>
      <c r="DA311" s="191"/>
      <c r="DB311" s="191"/>
      <c r="DC311" s="191"/>
      <c r="DD311" s="192"/>
    </row>
    <row r="312" spans="2:108" ht="32.25" customHeight="1" hidden="1">
      <c r="B312" s="119" t="s">
        <v>463</v>
      </c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80"/>
      <c r="AC312" s="104" t="s">
        <v>152</v>
      </c>
      <c r="AD312" s="105"/>
      <c r="AE312" s="105"/>
      <c r="AF312" s="105"/>
      <c r="AG312" s="105"/>
      <c r="AH312" s="106"/>
      <c r="AI312" s="107" t="s">
        <v>472</v>
      </c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6"/>
      <c r="BD312" s="83" t="s">
        <v>235</v>
      </c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 t="str">
        <f>BZ313</f>
        <v>-</v>
      </c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190" t="str">
        <f>CP313</f>
        <v>-</v>
      </c>
      <c r="CQ312" s="191"/>
      <c r="CR312" s="191"/>
      <c r="CS312" s="191"/>
      <c r="CT312" s="191"/>
      <c r="CU312" s="191"/>
      <c r="CV312" s="191"/>
      <c r="CW312" s="191"/>
      <c r="CX312" s="191"/>
      <c r="CY312" s="191"/>
      <c r="CZ312" s="191"/>
      <c r="DA312" s="191"/>
      <c r="DB312" s="191"/>
      <c r="DC312" s="191"/>
      <c r="DD312" s="192"/>
    </row>
    <row r="313" spans="2:108" ht="33.75" customHeight="1" hidden="1">
      <c r="B313" s="119" t="s">
        <v>500</v>
      </c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80"/>
      <c r="AC313" s="104" t="s">
        <v>152</v>
      </c>
      <c r="AD313" s="105"/>
      <c r="AE313" s="105"/>
      <c r="AF313" s="105"/>
      <c r="AG313" s="105"/>
      <c r="AH313" s="106"/>
      <c r="AI313" s="107" t="s">
        <v>471</v>
      </c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6"/>
      <c r="BD313" s="83" t="s">
        <v>235</v>
      </c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 t="s">
        <v>235</v>
      </c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190" t="s">
        <v>235</v>
      </c>
      <c r="CQ313" s="191"/>
      <c r="CR313" s="191"/>
      <c r="CS313" s="191"/>
      <c r="CT313" s="191"/>
      <c r="CU313" s="191"/>
      <c r="CV313" s="191"/>
      <c r="CW313" s="191"/>
      <c r="CX313" s="191"/>
      <c r="CY313" s="191"/>
      <c r="CZ313" s="191"/>
      <c r="DA313" s="191"/>
      <c r="DB313" s="191"/>
      <c r="DC313" s="191"/>
      <c r="DD313" s="192"/>
    </row>
    <row r="314" spans="2:108" ht="0.75" customHeight="1" hidden="1" thickBot="1">
      <c r="B314" s="232" t="s">
        <v>232</v>
      </c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10"/>
      <c r="AC314" s="104" t="s">
        <v>152</v>
      </c>
      <c r="AD314" s="105"/>
      <c r="AE314" s="105"/>
      <c r="AF314" s="105"/>
      <c r="AG314" s="105"/>
      <c r="AH314" s="106"/>
      <c r="AI314" s="228" t="s">
        <v>99</v>
      </c>
      <c r="AJ314" s="219"/>
      <c r="AK314" s="219"/>
      <c r="AL314" s="219"/>
      <c r="AM314" s="219"/>
      <c r="AN314" s="219"/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  <c r="AY314" s="219"/>
      <c r="AZ314" s="219"/>
      <c r="BA314" s="219"/>
      <c r="BB314" s="219"/>
      <c r="BC314" s="220"/>
      <c r="BD314" s="93" t="str">
        <f aca="true" t="shared" si="25" ref="BD314:BD320">BD315</f>
        <v>-</v>
      </c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 t="s">
        <v>235</v>
      </c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171" t="str">
        <f aca="true" t="shared" si="26" ref="CP314:CP320">CP315</f>
        <v>-</v>
      </c>
      <c r="CQ314" s="172"/>
      <c r="CR314" s="172"/>
      <c r="CS314" s="172"/>
      <c r="CT314" s="172"/>
      <c r="CU314" s="172"/>
      <c r="CV314" s="172"/>
      <c r="CW314" s="172"/>
      <c r="CX314" s="172"/>
      <c r="CY314" s="172"/>
      <c r="CZ314" s="172"/>
      <c r="DA314" s="172"/>
      <c r="DB314" s="172"/>
      <c r="DC314" s="172"/>
      <c r="DD314" s="173"/>
    </row>
    <row r="315" spans="2:108" ht="22.5" customHeight="1" hidden="1">
      <c r="B315" s="232" t="s">
        <v>233</v>
      </c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10"/>
      <c r="AC315" s="104" t="s">
        <v>152</v>
      </c>
      <c r="AD315" s="105"/>
      <c r="AE315" s="105"/>
      <c r="AF315" s="105"/>
      <c r="AG315" s="105"/>
      <c r="AH315" s="106"/>
      <c r="AI315" s="228" t="s">
        <v>100</v>
      </c>
      <c r="AJ315" s="219"/>
      <c r="AK315" s="219"/>
      <c r="AL315" s="219"/>
      <c r="AM315" s="219"/>
      <c r="AN315" s="219"/>
      <c r="AO315" s="219"/>
      <c r="AP315" s="219"/>
      <c r="AQ315" s="219"/>
      <c r="AR315" s="219"/>
      <c r="AS315" s="219"/>
      <c r="AT315" s="219"/>
      <c r="AU315" s="219"/>
      <c r="AV315" s="219"/>
      <c r="AW315" s="219"/>
      <c r="AX315" s="219"/>
      <c r="AY315" s="219"/>
      <c r="AZ315" s="219"/>
      <c r="BA315" s="219"/>
      <c r="BB315" s="219"/>
      <c r="BC315" s="220"/>
      <c r="BD315" s="93" t="str">
        <f t="shared" si="25"/>
        <v>-</v>
      </c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 t="s">
        <v>235</v>
      </c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171" t="str">
        <f t="shared" si="26"/>
        <v>-</v>
      </c>
      <c r="CQ315" s="172"/>
      <c r="CR315" s="172"/>
      <c r="CS315" s="172"/>
      <c r="CT315" s="172"/>
      <c r="CU315" s="172"/>
      <c r="CV315" s="172"/>
      <c r="CW315" s="172"/>
      <c r="CX315" s="172"/>
      <c r="CY315" s="172"/>
      <c r="CZ315" s="172"/>
      <c r="DA315" s="172"/>
      <c r="DB315" s="172"/>
      <c r="DC315" s="172"/>
      <c r="DD315" s="173"/>
    </row>
    <row r="316" spans="2:108" ht="43.5" customHeight="1" hidden="1">
      <c r="B316" s="119" t="s">
        <v>3</v>
      </c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80"/>
      <c r="AC316" s="104" t="s">
        <v>152</v>
      </c>
      <c r="AD316" s="105"/>
      <c r="AE316" s="105"/>
      <c r="AF316" s="105"/>
      <c r="AG316" s="105"/>
      <c r="AH316" s="106"/>
      <c r="AI316" s="107" t="s">
        <v>101</v>
      </c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6"/>
      <c r="BD316" s="83" t="str">
        <f t="shared" si="25"/>
        <v>-</v>
      </c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 t="s">
        <v>235</v>
      </c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190" t="str">
        <f t="shared" si="26"/>
        <v>-</v>
      </c>
      <c r="CQ316" s="191"/>
      <c r="CR316" s="191"/>
      <c r="CS316" s="191"/>
      <c r="CT316" s="191"/>
      <c r="CU316" s="191"/>
      <c r="CV316" s="191"/>
      <c r="CW316" s="191"/>
      <c r="CX316" s="191"/>
      <c r="CY316" s="191"/>
      <c r="CZ316" s="191"/>
      <c r="DA316" s="191"/>
      <c r="DB316" s="191"/>
      <c r="DC316" s="191"/>
      <c r="DD316" s="192"/>
    </row>
    <row r="317" spans="2:108" ht="21" customHeight="1" hidden="1">
      <c r="B317" s="119" t="s">
        <v>342</v>
      </c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80"/>
      <c r="AC317" s="104" t="s">
        <v>152</v>
      </c>
      <c r="AD317" s="105"/>
      <c r="AE317" s="105"/>
      <c r="AF317" s="105"/>
      <c r="AG317" s="105"/>
      <c r="AH317" s="106"/>
      <c r="AI317" s="107" t="s">
        <v>102</v>
      </c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6"/>
      <c r="BD317" s="83" t="str">
        <f t="shared" si="25"/>
        <v>-</v>
      </c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 t="s">
        <v>235</v>
      </c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190" t="str">
        <f t="shared" si="26"/>
        <v>-</v>
      </c>
      <c r="CQ317" s="191"/>
      <c r="CR317" s="191"/>
      <c r="CS317" s="191"/>
      <c r="CT317" s="191"/>
      <c r="CU317" s="191"/>
      <c r="CV317" s="191"/>
      <c r="CW317" s="191"/>
      <c r="CX317" s="191"/>
      <c r="CY317" s="191"/>
      <c r="CZ317" s="191"/>
      <c r="DA317" s="191"/>
      <c r="DB317" s="191"/>
      <c r="DC317" s="191"/>
      <c r="DD317" s="192"/>
    </row>
    <row r="318" spans="2:108" ht="94.5" customHeight="1" hidden="1">
      <c r="B318" s="119" t="s">
        <v>315</v>
      </c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80"/>
      <c r="AC318" s="104" t="s">
        <v>152</v>
      </c>
      <c r="AD318" s="105"/>
      <c r="AE318" s="105"/>
      <c r="AF318" s="105"/>
      <c r="AG318" s="105"/>
      <c r="AH318" s="106"/>
      <c r="AI318" s="107" t="s">
        <v>103</v>
      </c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6"/>
      <c r="BD318" s="83" t="str">
        <f t="shared" si="25"/>
        <v>-</v>
      </c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 t="s">
        <v>235</v>
      </c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190" t="str">
        <f t="shared" si="26"/>
        <v>-</v>
      </c>
      <c r="CQ318" s="191"/>
      <c r="CR318" s="191"/>
      <c r="CS318" s="191"/>
      <c r="CT318" s="191"/>
      <c r="CU318" s="191"/>
      <c r="CV318" s="191"/>
      <c r="CW318" s="191"/>
      <c r="CX318" s="191"/>
      <c r="CY318" s="191"/>
      <c r="CZ318" s="191"/>
      <c r="DA318" s="191"/>
      <c r="DB318" s="191"/>
      <c r="DC318" s="191"/>
      <c r="DD318" s="192"/>
    </row>
    <row r="319" spans="2:108" s="21" customFormat="1" ht="38.25" customHeight="1" hidden="1">
      <c r="B319" s="119" t="s">
        <v>362</v>
      </c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80"/>
      <c r="AC319" s="104" t="s">
        <v>152</v>
      </c>
      <c r="AD319" s="105"/>
      <c r="AE319" s="105"/>
      <c r="AF319" s="105"/>
      <c r="AG319" s="105"/>
      <c r="AH319" s="106"/>
      <c r="AI319" s="107" t="s">
        <v>104</v>
      </c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6"/>
      <c r="BD319" s="83" t="str">
        <f t="shared" si="25"/>
        <v>-</v>
      </c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 t="s">
        <v>235</v>
      </c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190" t="str">
        <f t="shared" si="26"/>
        <v>-</v>
      </c>
      <c r="CQ319" s="191"/>
      <c r="CR319" s="191"/>
      <c r="CS319" s="191"/>
      <c r="CT319" s="191"/>
      <c r="CU319" s="191"/>
      <c r="CV319" s="191"/>
      <c r="CW319" s="191"/>
      <c r="CX319" s="191"/>
      <c r="CY319" s="191"/>
      <c r="CZ319" s="191"/>
      <c r="DA319" s="191"/>
      <c r="DB319" s="191"/>
      <c r="DC319" s="191"/>
      <c r="DD319" s="192"/>
    </row>
    <row r="320" spans="2:108" ht="35.25" customHeight="1" hidden="1">
      <c r="B320" s="119" t="s">
        <v>22</v>
      </c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80"/>
      <c r="AC320" s="218" t="s">
        <v>152</v>
      </c>
      <c r="AD320" s="219"/>
      <c r="AE320" s="219"/>
      <c r="AF320" s="219"/>
      <c r="AG320" s="219"/>
      <c r="AH320" s="220"/>
      <c r="AI320" s="107" t="s">
        <v>105</v>
      </c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6"/>
      <c r="BD320" s="83" t="str">
        <f t="shared" si="25"/>
        <v>-</v>
      </c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 t="s">
        <v>235</v>
      </c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190" t="str">
        <f t="shared" si="26"/>
        <v>-</v>
      </c>
      <c r="CQ320" s="191"/>
      <c r="CR320" s="191"/>
      <c r="CS320" s="191"/>
      <c r="CT320" s="191"/>
      <c r="CU320" s="191"/>
      <c r="CV320" s="191"/>
      <c r="CW320" s="191"/>
      <c r="CX320" s="191"/>
      <c r="CY320" s="191"/>
      <c r="CZ320" s="191"/>
      <c r="DA320" s="191"/>
      <c r="DB320" s="191"/>
      <c r="DC320" s="191"/>
      <c r="DD320" s="192"/>
    </row>
    <row r="321" spans="2:108" ht="24" customHeight="1" hidden="1">
      <c r="B321" s="119" t="s">
        <v>467</v>
      </c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80"/>
      <c r="AC321" s="104" t="s">
        <v>152</v>
      </c>
      <c r="AD321" s="105"/>
      <c r="AE321" s="105"/>
      <c r="AF321" s="105"/>
      <c r="AG321" s="105"/>
      <c r="AH321" s="106"/>
      <c r="AI321" s="107" t="s">
        <v>106</v>
      </c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6"/>
      <c r="BD321" s="83" t="s">
        <v>235</v>
      </c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 t="s">
        <v>235</v>
      </c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190" t="s">
        <v>235</v>
      </c>
      <c r="CQ321" s="191"/>
      <c r="CR321" s="191"/>
      <c r="CS321" s="191"/>
      <c r="CT321" s="191"/>
      <c r="CU321" s="191"/>
      <c r="CV321" s="191"/>
      <c r="CW321" s="191"/>
      <c r="CX321" s="191"/>
      <c r="CY321" s="191"/>
      <c r="CZ321" s="191"/>
      <c r="DA321" s="191"/>
      <c r="DB321" s="191"/>
      <c r="DC321" s="191"/>
      <c r="DD321" s="192"/>
    </row>
    <row r="322" spans="2:108" ht="25.5" customHeight="1" hidden="1">
      <c r="B322" s="232" t="s">
        <v>125</v>
      </c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10"/>
      <c r="AC322" s="104" t="s">
        <v>152</v>
      </c>
      <c r="AD322" s="105"/>
      <c r="AE322" s="105"/>
      <c r="AF322" s="105"/>
      <c r="AG322" s="105"/>
      <c r="AH322" s="106"/>
      <c r="AI322" s="228" t="s">
        <v>107</v>
      </c>
      <c r="AJ322" s="219"/>
      <c r="AK322" s="219"/>
      <c r="AL322" s="219"/>
      <c r="AM322" s="219"/>
      <c r="AN322" s="219"/>
      <c r="AO322" s="219"/>
      <c r="AP322" s="219"/>
      <c r="AQ322" s="219"/>
      <c r="AR322" s="219"/>
      <c r="AS322" s="219"/>
      <c r="AT322" s="219"/>
      <c r="AU322" s="219"/>
      <c r="AV322" s="219"/>
      <c r="AW322" s="219"/>
      <c r="AX322" s="219"/>
      <c r="AY322" s="219"/>
      <c r="AZ322" s="219"/>
      <c r="BA322" s="219"/>
      <c r="BB322" s="219"/>
      <c r="BC322" s="220"/>
      <c r="BD322" s="93">
        <f aca="true" t="shared" si="27" ref="BD322:BD327">BD323</f>
        <v>0</v>
      </c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 t="s">
        <v>235</v>
      </c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4">
        <f aca="true" t="shared" si="28" ref="CP322:CP327">CP323</f>
        <v>0</v>
      </c>
      <c r="CQ322" s="95"/>
      <c r="CR322" s="95"/>
      <c r="CS322" s="95"/>
      <c r="CT322" s="95"/>
      <c r="CU322" s="95"/>
      <c r="CV322" s="95"/>
      <c r="CW322" s="95"/>
      <c r="CX322" s="95"/>
      <c r="CY322" s="95"/>
      <c r="CZ322" s="95"/>
      <c r="DA322" s="95"/>
      <c r="DB322" s="95"/>
      <c r="DC322" s="95"/>
      <c r="DD322" s="96"/>
    </row>
    <row r="323" spans="2:108" ht="38.25" customHeight="1" hidden="1">
      <c r="B323" s="232" t="s">
        <v>126</v>
      </c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10"/>
      <c r="AC323" s="218" t="s">
        <v>152</v>
      </c>
      <c r="AD323" s="219"/>
      <c r="AE323" s="219"/>
      <c r="AF323" s="219"/>
      <c r="AG323" s="219"/>
      <c r="AH323" s="220"/>
      <c r="AI323" s="228" t="s">
        <v>108</v>
      </c>
      <c r="AJ323" s="219"/>
      <c r="AK323" s="219"/>
      <c r="AL323" s="219"/>
      <c r="AM323" s="219"/>
      <c r="AN323" s="219"/>
      <c r="AO323" s="219"/>
      <c r="AP323" s="219"/>
      <c r="AQ323" s="219"/>
      <c r="AR323" s="219"/>
      <c r="AS323" s="219"/>
      <c r="AT323" s="219"/>
      <c r="AU323" s="219"/>
      <c r="AV323" s="219"/>
      <c r="AW323" s="219"/>
      <c r="AX323" s="219"/>
      <c r="AY323" s="219"/>
      <c r="AZ323" s="219"/>
      <c r="BA323" s="219"/>
      <c r="BB323" s="219"/>
      <c r="BC323" s="220"/>
      <c r="BD323" s="93">
        <f t="shared" si="27"/>
        <v>0</v>
      </c>
      <c r="BE323" s="93"/>
      <c r="BF323" s="93"/>
      <c r="BG323" s="93"/>
      <c r="BH323" s="93"/>
      <c r="BI323" s="93"/>
      <c r="BJ323" s="93"/>
      <c r="BK323" s="93"/>
      <c r="BL323" s="93"/>
      <c r="BM323" s="93"/>
      <c r="BN323" s="93"/>
      <c r="BO323" s="93"/>
      <c r="BP323" s="93"/>
      <c r="BQ323" s="93"/>
      <c r="BR323" s="93"/>
      <c r="BS323" s="93"/>
      <c r="BT323" s="93"/>
      <c r="BU323" s="93"/>
      <c r="BV323" s="93"/>
      <c r="BW323" s="93"/>
      <c r="BX323" s="93"/>
      <c r="BY323" s="93"/>
      <c r="BZ323" s="93" t="s">
        <v>235</v>
      </c>
      <c r="CA323" s="93"/>
      <c r="CB323" s="93"/>
      <c r="CC323" s="93"/>
      <c r="CD323" s="93"/>
      <c r="CE323" s="93"/>
      <c r="CF323" s="93"/>
      <c r="CG323" s="93"/>
      <c r="CH323" s="93"/>
      <c r="CI323" s="93"/>
      <c r="CJ323" s="93"/>
      <c r="CK323" s="93"/>
      <c r="CL323" s="93"/>
      <c r="CM323" s="93"/>
      <c r="CN323" s="93"/>
      <c r="CO323" s="93"/>
      <c r="CP323" s="171">
        <f t="shared" si="28"/>
        <v>0</v>
      </c>
      <c r="CQ323" s="172"/>
      <c r="CR323" s="172"/>
      <c r="CS323" s="172"/>
      <c r="CT323" s="172"/>
      <c r="CU323" s="172"/>
      <c r="CV323" s="172"/>
      <c r="CW323" s="172"/>
      <c r="CX323" s="172"/>
      <c r="CY323" s="172"/>
      <c r="CZ323" s="172"/>
      <c r="DA323" s="172"/>
      <c r="DB323" s="172"/>
      <c r="DC323" s="172"/>
      <c r="DD323" s="173"/>
    </row>
    <row r="324" spans="2:108" ht="35.25" customHeight="1" hidden="1">
      <c r="B324" s="119" t="s">
        <v>370</v>
      </c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80"/>
      <c r="AC324" s="104" t="s">
        <v>152</v>
      </c>
      <c r="AD324" s="105"/>
      <c r="AE324" s="105"/>
      <c r="AF324" s="105"/>
      <c r="AG324" s="105"/>
      <c r="AH324" s="106"/>
      <c r="AI324" s="107" t="s">
        <v>109</v>
      </c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6"/>
      <c r="BD324" s="83">
        <f t="shared" si="27"/>
        <v>0</v>
      </c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 t="s">
        <v>235</v>
      </c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190">
        <f t="shared" si="28"/>
        <v>0</v>
      </c>
      <c r="CQ324" s="191"/>
      <c r="CR324" s="191"/>
      <c r="CS324" s="191"/>
      <c r="CT324" s="191"/>
      <c r="CU324" s="191"/>
      <c r="CV324" s="191"/>
      <c r="CW324" s="191"/>
      <c r="CX324" s="191"/>
      <c r="CY324" s="191"/>
      <c r="CZ324" s="191"/>
      <c r="DA324" s="191"/>
      <c r="DB324" s="191"/>
      <c r="DC324" s="191"/>
      <c r="DD324" s="192"/>
    </row>
    <row r="325" spans="2:108" ht="27.75" customHeight="1" hidden="1">
      <c r="B325" s="119" t="s">
        <v>454</v>
      </c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80"/>
      <c r="AC325" s="104" t="s">
        <v>152</v>
      </c>
      <c r="AD325" s="105"/>
      <c r="AE325" s="105"/>
      <c r="AF325" s="105"/>
      <c r="AG325" s="105"/>
      <c r="AH325" s="106"/>
      <c r="AI325" s="107" t="s">
        <v>110</v>
      </c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6"/>
      <c r="BD325" s="83">
        <f t="shared" si="27"/>
        <v>0</v>
      </c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 t="s">
        <v>235</v>
      </c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190">
        <f t="shared" si="28"/>
        <v>0</v>
      </c>
      <c r="CQ325" s="191"/>
      <c r="CR325" s="191"/>
      <c r="CS325" s="191"/>
      <c r="CT325" s="191"/>
      <c r="CU325" s="191"/>
      <c r="CV325" s="191"/>
      <c r="CW325" s="191"/>
      <c r="CX325" s="191"/>
      <c r="CY325" s="191"/>
      <c r="CZ325" s="191"/>
      <c r="DA325" s="191"/>
      <c r="DB325" s="191"/>
      <c r="DC325" s="191"/>
      <c r="DD325" s="192"/>
    </row>
    <row r="326" spans="2:108" ht="72.75" customHeight="1" hidden="1">
      <c r="B326" s="119" t="s">
        <v>581</v>
      </c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80"/>
      <c r="AC326" s="104" t="s">
        <v>152</v>
      </c>
      <c r="AD326" s="105"/>
      <c r="AE326" s="105"/>
      <c r="AF326" s="105"/>
      <c r="AG326" s="105"/>
      <c r="AH326" s="106"/>
      <c r="AI326" s="107" t="s">
        <v>111</v>
      </c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6"/>
      <c r="BD326" s="83">
        <f t="shared" si="27"/>
        <v>0</v>
      </c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 t="s">
        <v>235</v>
      </c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190">
        <f t="shared" si="28"/>
        <v>0</v>
      </c>
      <c r="CQ326" s="191"/>
      <c r="CR326" s="191"/>
      <c r="CS326" s="191"/>
      <c r="CT326" s="191"/>
      <c r="CU326" s="191"/>
      <c r="CV326" s="191"/>
      <c r="CW326" s="191"/>
      <c r="CX326" s="191"/>
      <c r="CY326" s="191"/>
      <c r="CZ326" s="191"/>
      <c r="DA326" s="191"/>
      <c r="DB326" s="191"/>
      <c r="DC326" s="191"/>
      <c r="DD326" s="192"/>
    </row>
    <row r="327" spans="2:108" ht="22.5" customHeight="1" hidden="1">
      <c r="B327" s="119" t="s">
        <v>114</v>
      </c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80"/>
      <c r="AC327" s="104" t="s">
        <v>152</v>
      </c>
      <c r="AD327" s="105"/>
      <c r="AE327" s="105"/>
      <c r="AF327" s="105"/>
      <c r="AG327" s="105"/>
      <c r="AH327" s="106"/>
      <c r="AI327" s="107" t="s">
        <v>112</v>
      </c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6"/>
      <c r="BD327" s="83">
        <f t="shared" si="27"/>
        <v>0</v>
      </c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 t="s">
        <v>235</v>
      </c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190">
        <f t="shared" si="28"/>
        <v>0</v>
      </c>
      <c r="CQ327" s="191"/>
      <c r="CR327" s="191"/>
      <c r="CS327" s="191"/>
      <c r="CT327" s="191"/>
      <c r="CU327" s="191"/>
      <c r="CV327" s="191"/>
      <c r="CW327" s="191"/>
      <c r="CX327" s="191"/>
      <c r="CY327" s="191"/>
      <c r="CZ327" s="191"/>
      <c r="DA327" s="191"/>
      <c r="DB327" s="191"/>
      <c r="DC327" s="191"/>
      <c r="DD327" s="192"/>
    </row>
    <row r="328" spans="2:108" ht="22.5" customHeight="1" hidden="1" thickBot="1">
      <c r="B328" s="119" t="s">
        <v>127</v>
      </c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80"/>
      <c r="AC328" s="30" t="s">
        <v>152</v>
      </c>
      <c r="AD328" s="30"/>
      <c r="AE328" s="30"/>
      <c r="AF328" s="30"/>
      <c r="AG328" s="30"/>
      <c r="AH328" s="30"/>
      <c r="AI328" s="107" t="s">
        <v>113</v>
      </c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6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 t="s">
        <v>235</v>
      </c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190">
        <f>BD328</f>
        <v>0</v>
      </c>
      <c r="CQ328" s="191"/>
      <c r="CR328" s="191"/>
      <c r="CS328" s="191"/>
      <c r="CT328" s="191"/>
      <c r="CU328" s="191"/>
      <c r="CV328" s="191"/>
      <c r="CW328" s="191"/>
      <c r="CX328" s="191"/>
      <c r="CY328" s="191"/>
      <c r="CZ328" s="191"/>
      <c r="DA328" s="191"/>
      <c r="DB328" s="191"/>
      <c r="DC328" s="191"/>
      <c r="DD328" s="192"/>
    </row>
    <row r="329" spans="2:108" ht="22.5" customHeight="1" hidden="1" thickBot="1">
      <c r="B329" s="11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80"/>
      <c r="AC329" s="299" t="s">
        <v>153</v>
      </c>
      <c r="AD329" s="273"/>
      <c r="AE329" s="273"/>
      <c r="AF329" s="273"/>
      <c r="AG329" s="273"/>
      <c r="AH329" s="274"/>
      <c r="AI329" s="107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6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171"/>
      <c r="CQ329" s="172"/>
      <c r="CR329" s="172"/>
      <c r="CS329" s="172"/>
      <c r="CT329" s="172"/>
      <c r="CU329" s="172"/>
      <c r="CV329" s="172"/>
      <c r="CW329" s="172"/>
      <c r="CX329" s="172"/>
      <c r="CY329" s="172"/>
      <c r="CZ329" s="172"/>
      <c r="DA329" s="172"/>
      <c r="DB329" s="172"/>
      <c r="DC329" s="172"/>
      <c r="DD329" s="173"/>
    </row>
    <row r="330" spans="2:108" ht="23.25" customHeight="1" hidden="1" thickBot="1">
      <c r="B330" s="11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80"/>
      <c r="AC330" s="33"/>
      <c r="AD330" s="34"/>
      <c r="AE330" s="34"/>
      <c r="AF330" s="34"/>
      <c r="AG330" s="34"/>
      <c r="AH330" s="34"/>
      <c r="AI330" s="107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6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171"/>
      <c r="CQ330" s="172"/>
      <c r="CR330" s="172"/>
      <c r="CS330" s="172"/>
      <c r="CT330" s="172"/>
      <c r="CU330" s="172"/>
      <c r="CV330" s="172"/>
      <c r="CW330" s="172"/>
      <c r="CX330" s="172"/>
      <c r="CY330" s="172"/>
      <c r="CZ330" s="172"/>
      <c r="DA330" s="172"/>
      <c r="DB330" s="172"/>
      <c r="DC330" s="172"/>
      <c r="DD330" s="173"/>
    </row>
    <row r="331" spans="2:98" ht="22.5" customHeight="1" hidden="1" thickBot="1">
      <c r="B331" s="28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29"/>
      <c r="CQ331" s="29"/>
      <c r="CR331" s="29"/>
      <c r="CS331" s="29"/>
      <c r="CT331" s="29"/>
    </row>
    <row r="332" spans="2:108" ht="22.5" customHeight="1">
      <c r="B332" s="275" t="s">
        <v>176</v>
      </c>
      <c r="C332" s="276"/>
      <c r="D332" s="276"/>
      <c r="E332" s="276"/>
      <c r="F332" s="276"/>
      <c r="G332" s="276"/>
      <c r="H332" s="276"/>
      <c r="I332" s="276"/>
      <c r="J332" s="276"/>
      <c r="K332" s="276"/>
      <c r="L332" s="276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276"/>
      <c r="AA332" s="276"/>
      <c r="AB332" s="277"/>
      <c r="AC332" s="29"/>
      <c r="AD332" s="29"/>
      <c r="AE332" s="29"/>
      <c r="AF332" s="29"/>
      <c r="AG332" s="29"/>
      <c r="AH332" s="29"/>
      <c r="AI332" s="272" t="s">
        <v>144</v>
      </c>
      <c r="AJ332" s="273"/>
      <c r="AK332" s="273"/>
      <c r="AL332" s="273"/>
      <c r="AM332" s="273"/>
      <c r="AN332" s="273"/>
      <c r="AO332" s="273"/>
      <c r="AP332" s="273"/>
      <c r="AQ332" s="273"/>
      <c r="AR332" s="273"/>
      <c r="AS332" s="273"/>
      <c r="AT332" s="273"/>
      <c r="AU332" s="273"/>
      <c r="AV332" s="273"/>
      <c r="AW332" s="273"/>
      <c r="AX332" s="273"/>
      <c r="AY332" s="273"/>
      <c r="AZ332" s="273"/>
      <c r="BA332" s="273"/>
      <c r="BB332" s="273"/>
      <c r="BC332" s="274"/>
      <c r="BD332" s="212">
        <v>1078200</v>
      </c>
      <c r="BE332" s="213"/>
      <c r="BF332" s="213"/>
      <c r="BG332" s="213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7"/>
      <c r="BZ332" s="237">
        <f>доходы!BZ13-расходы!BZ5</f>
        <v>302292.3799999999</v>
      </c>
      <c r="CA332" s="237"/>
      <c r="CB332" s="237"/>
      <c r="CC332" s="237"/>
      <c r="CD332" s="237"/>
      <c r="CE332" s="237"/>
      <c r="CF332" s="237"/>
      <c r="CG332" s="237"/>
      <c r="CH332" s="237"/>
      <c r="CI332" s="237"/>
      <c r="CJ332" s="237"/>
      <c r="CK332" s="237"/>
      <c r="CL332" s="237"/>
      <c r="CM332" s="237"/>
      <c r="CN332" s="237"/>
      <c r="CO332" s="212"/>
      <c r="CP332" s="237" t="s">
        <v>144</v>
      </c>
      <c r="CQ332" s="238"/>
      <c r="CR332" s="238"/>
      <c r="CS332" s="238"/>
      <c r="CT332" s="238"/>
      <c r="CU332" s="238"/>
      <c r="CV332" s="238"/>
      <c r="CW332" s="238"/>
      <c r="CX332" s="238"/>
      <c r="CY332" s="238"/>
      <c r="CZ332" s="238"/>
      <c r="DA332" s="238"/>
      <c r="DB332" s="238"/>
      <c r="DC332" s="238"/>
      <c r="DD332" s="238"/>
    </row>
    <row r="333" spans="2:108" ht="11.25" customHeight="1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2"/>
      <c r="AC333" s="31"/>
      <c r="AD333" s="31"/>
      <c r="AE333" s="31"/>
      <c r="AF333" s="31"/>
      <c r="AG333" s="31"/>
      <c r="AH333" s="31"/>
      <c r="AI333" s="59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69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1"/>
      <c r="BZ333" s="59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59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60"/>
    </row>
    <row r="334" ht="23.25" customHeight="1"/>
    <row r="335" spans="79:93" ht="16.5" customHeight="1"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</row>
    <row r="336" ht="23.25" customHeight="1"/>
    <row r="337" ht="1.5" customHeight="1"/>
  </sheetData>
  <sheetProtection/>
  <mergeCells count="1963">
    <mergeCell ref="B73:AB73"/>
    <mergeCell ref="AC73:AH73"/>
    <mergeCell ref="AI73:BC73"/>
    <mergeCell ref="BD73:BY73"/>
    <mergeCell ref="BZ73:CO73"/>
    <mergeCell ref="CP73:DD73"/>
    <mergeCell ref="B72:AB72"/>
    <mergeCell ref="AC72:AH72"/>
    <mergeCell ref="AI72:BC72"/>
    <mergeCell ref="BD72:BY72"/>
    <mergeCell ref="BZ72:CO72"/>
    <mergeCell ref="CP72:DD72"/>
    <mergeCell ref="B71:AB71"/>
    <mergeCell ref="AC71:AH71"/>
    <mergeCell ref="AI71:BC71"/>
    <mergeCell ref="BD71:BY71"/>
    <mergeCell ref="BZ71:CO71"/>
    <mergeCell ref="CP71:DD71"/>
    <mergeCell ref="B70:AB70"/>
    <mergeCell ref="AC70:AH70"/>
    <mergeCell ref="AI70:BC70"/>
    <mergeCell ref="BD70:BY70"/>
    <mergeCell ref="BZ70:CO70"/>
    <mergeCell ref="CP70:DD70"/>
    <mergeCell ref="B69:AB69"/>
    <mergeCell ref="AC69:AH69"/>
    <mergeCell ref="AI69:BC69"/>
    <mergeCell ref="BD69:BY69"/>
    <mergeCell ref="BZ69:CO69"/>
    <mergeCell ref="CP69:DD69"/>
    <mergeCell ref="B62:AB62"/>
    <mergeCell ref="AC62:AH62"/>
    <mergeCell ref="AI62:BC62"/>
    <mergeCell ref="BD62:BY62"/>
    <mergeCell ref="BZ62:CO62"/>
    <mergeCell ref="CP62:DD62"/>
    <mergeCell ref="CP221:DD221"/>
    <mergeCell ref="B222:AB222"/>
    <mergeCell ref="AC222:AH222"/>
    <mergeCell ref="AI222:BC222"/>
    <mergeCell ref="BD222:BY222"/>
    <mergeCell ref="BZ222:CO222"/>
    <mergeCell ref="CP222:DD222"/>
    <mergeCell ref="AC221:AH221"/>
    <mergeCell ref="CP136:DD136"/>
    <mergeCell ref="BD213:BY213"/>
    <mergeCell ref="BZ215:CO215"/>
    <mergeCell ref="BZ210:CO210"/>
    <mergeCell ref="BD139:BY139"/>
    <mergeCell ref="B137:AB137"/>
    <mergeCell ref="AC137:AH137"/>
    <mergeCell ref="AI137:BC137"/>
    <mergeCell ref="BD137:BY137"/>
    <mergeCell ref="BD172:BY172"/>
    <mergeCell ref="CP129:DD129"/>
    <mergeCell ref="BZ132:CO132"/>
    <mergeCell ref="CP133:DD133"/>
    <mergeCell ref="CP131:DD131"/>
    <mergeCell ref="CP130:DD130"/>
    <mergeCell ref="CP132:DD132"/>
    <mergeCell ref="BZ131:CO131"/>
    <mergeCell ref="BZ133:CO133"/>
    <mergeCell ref="BZ130:CO130"/>
    <mergeCell ref="B127:AB127"/>
    <mergeCell ref="AI127:BC127"/>
    <mergeCell ref="AI131:BC131"/>
    <mergeCell ref="BD129:BY129"/>
    <mergeCell ref="AI130:BC130"/>
    <mergeCell ref="AC127:AH127"/>
    <mergeCell ref="AC130:AH130"/>
    <mergeCell ref="BD130:BY130"/>
    <mergeCell ref="BD127:BY127"/>
    <mergeCell ref="AI128:BC128"/>
    <mergeCell ref="AC235:AH235"/>
    <mergeCell ref="AC215:AH215"/>
    <mergeCell ref="B128:AB128"/>
    <mergeCell ref="BZ129:CO129"/>
    <mergeCell ref="B131:AB131"/>
    <mergeCell ref="B129:AB129"/>
    <mergeCell ref="B130:AB130"/>
    <mergeCell ref="AI133:BC133"/>
    <mergeCell ref="BD133:BY133"/>
    <mergeCell ref="B148:AB148"/>
    <mergeCell ref="BZ245:CO245"/>
    <mergeCell ref="BD236:BY236"/>
    <mergeCell ref="BZ247:CO247"/>
    <mergeCell ref="B265:AB265"/>
    <mergeCell ref="AC265:AH265"/>
    <mergeCell ref="AI139:BC139"/>
    <mergeCell ref="AC153:AH153"/>
    <mergeCell ref="AI146:BC146"/>
    <mergeCell ref="AC144:AH144"/>
    <mergeCell ref="AI143:BC143"/>
    <mergeCell ref="BD246:BY246"/>
    <mergeCell ref="BD240:BY240"/>
    <mergeCell ref="BD241:BY241"/>
    <mergeCell ref="AI239:BC239"/>
    <mergeCell ref="AI261:BC261"/>
    <mergeCell ref="AC245:AH245"/>
    <mergeCell ref="AI246:BC246"/>
    <mergeCell ref="AI243:BC243"/>
    <mergeCell ref="AI245:BC245"/>
    <mergeCell ref="BD259:BY259"/>
    <mergeCell ref="BZ255:CO255"/>
    <mergeCell ref="CP255:DD255"/>
    <mergeCell ref="BZ257:CO257"/>
    <mergeCell ref="BZ254:CO254"/>
    <mergeCell ref="BZ253:CO253"/>
    <mergeCell ref="AC266:AH266"/>
    <mergeCell ref="AC263:AH263"/>
    <mergeCell ref="BZ266:CO266"/>
    <mergeCell ref="BD264:BY264"/>
    <mergeCell ref="BZ264:CO264"/>
    <mergeCell ref="CP249:DD249"/>
    <mergeCell ref="CP220:DD220"/>
    <mergeCell ref="BZ221:CO221"/>
    <mergeCell ref="BZ213:CO213"/>
    <mergeCell ref="BD237:BY237"/>
    <mergeCell ref="BD258:BY258"/>
    <mergeCell ref="BD254:BY254"/>
    <mergeCell ref="BD256:BY256"/>
    <mergeCell ref="CP250:DD250"/>
    <mergeCell ref="BZ258:CO258"/>
    <mergeCell ref="BD238:BY238"/>
    <mergeCell ref="BZ216:CO216"/>
    <mergeCell ref="BD219:BY219"/>
    <mergeCell ref="BZ211:CO211"/>
    <mergeCell ref="BD227:BY227"/>
    <mergeCell ref="BZ191:CO191"/>
    <mergeCell ref="BZ205:CO205"/>
    <mergeCell ref="BZ206:CO206"/>
    <mergeCell ref="BZ199:CO199"/>
    <mergeCell ref="BZ217:CO217"/>
    <mergeCell ref="BZ208:CO208"/>
    <mergeCell ref="AI234:BC234"/>
    <mergeCell ref="BZ220:CO220"/>
    <mergeCell ref="BZ212:CO212"/>
    <mergeCell ref="BD136:BY136"/>
    <mergeCell ref="BZ138:CO138"/>
    <mergeCell ref="AI145:BC145"/>
    <mergeCell ref="BZ136:CO136"/>
    <mergeCell ref="AI138:BC138"/>
    <mergeCell ref="AI191:BC191"/>
    <mergeCell ref="BD138:BY138"/>
    <mergeCell ref="BD167:BY167"/>
    <mergeCell ref="AI162:BC162"/>
    <mergeCell ref="BD153:BY153"/>
    <mergeCell ref="BD159:BY159"/>
    <mergeCell ref="BD168:BY168"/>
    <mergeCell ref="AI166:BC166"/>
    <mergeCell ref="BZ115:CO115"/>
    <mergeCell ref="BD117:BY117"/>
    <mergeCell ref="BD116:BY116"/>
    <mergeCell ref="BZ118:CO118"/>
    <mergeCell ref="AI117:BC117"/>
    <mergeCell ref="AC149:AH149"/>
    <mergeCell ref="AI144:BC144"/>
    <mergeCell ref="AC139:AH139"/>
    <mergeCell ref="BD128:BY128"/>
    <mergeCell ref="BD134:BY134"/>
    <mergeCell ref="BD135:BY135"/>
    <mergeCell ref="BD131:BY131"/>
    <mergeCell ref="BD157:BY157"/>
    <mergeCell ref="AI135:BC135"/>
    <mergeCell ref="AI129:BC129"/>
    <mergeCell ref="AI188:BC188"/>
    <mergeCell ref="BD230:BY230"/>
    <mergeCell ref="BD211:BY211"/>
    <mergeCell ref="BD212:BY212"/>
    <mergeCell ref="BD185:BY185"/>
    <mergeCell ref="BD163:BY163"/>
    <mergeCell ref="BD229:BY229"/>
    <mergeCell ref="AI215:BC215"/>
    <mergeCell ref="BD202:BY202"/>
    <mergeCell ref="BD197:BY197"/>
    <mergeCell ref="BD217:BY217"/>
    <mergeCell ref="BD216:BY216"/>
    <mergeCell ref="BD200:BY200"/>
    <mergeCell ref="BD198:BY198"/>
    <mergeCell ref="AI213:BC213"/>
    <mergeCell ref="BD187:BY187"/>
    <mergeCell ref="AI205:BC205"/>
    <mergeCell ref="AI206:BC206"/>
    <mergeCell ref="BD193:BY193"/>
    <mergeCell ref="BD183:BY183"/>
    <mergeCell ref="B201:AB201"/>
    <mergeCell ref="B188:AB188"/>
    <mergeCell ref="B206:AB206"/>
    <mergeCell ref="B205:AB205"/>
    <mergeCell ref="AI197:BC197"/>
    <mergeCell ref="AC202:AH202"/>
    <mergeCell ref="AC226:AH226"/>
    <mergeCell ref="AI221:BC221"/>
    <mergeCell ref="BD224:BY224"/>
    <mergeCell ref="BD221:BY221"/>
    <mergeCell ref="AC217:AH217"/>
    <mergeCell ref="AI220:BC220"/>
    <mergeCell ref="BD220:BY220"/>
    <mergeCell ref="AI217:BC217"/>
    <mergeCell ref="BD215:BY215"/>
    <mergeCell ref="B186:AB186"/>
    <mergeCell ref="AC188:AH188"/>
    <mergeCell ref="AC189:AH189"/>
    <mergeCell ref="B187:AB187"/>
    <mergeCell ref="AC186:AH186"/>
    <mergeCell ref="AI180:BC180"/>
    <mergeCell ref="B183:AB183"/>
    <mergeCell ref="BZ185:CO185"/>
    <mergeCell ref="BD184:BY184"/>
    <mergeCell ref="CP186:DD186"/>
    <mergeCell ref="CP184:DD184"/>
    <mergeCell ref="CP190:DD190"/>
    <mergeCell ref="AI225:BC225"/>
    <mergeCell ref="BD225:BY225"/>
    <mergeCell ref="AI214:BC214"/>
    <mergeCell ref="AI212:BC212"/>
    <mergeCell ref="BD214:BY214"/>
    <mergeCell ref="CP185:DD185"/>
    <mergeCell ref="CP197:DD197"/>
    <mergeCell ref="CP198:DD198"/>
    <mergeCell ref="CP189:DD189"/>
    <mergeCell ref="CP201:DD201"/>
    <mergeCell ref="CP191:DD191"/>
    <mergeCell ref="CP192:DD192"/>
    <mergeCell ref="CP199:DD199"/>
    <mergeCell ref="CP200:DD200"/>
    <mergeCell ref="CP193:DD193"/>
    <mergeCell ref="CP187:DD187"/>
    <mergeCell ref="BD209:BY209"/>
    <mergeCell ref="BD205:BY205"/>
    <mergeCell ref="BD206:BY206"/>
    <mergeCell ref="BZ201:CO201"/>
    <mergeCell ref="BD199:BY199"/>
    <mergeCell ref="BZ204:CO204"/>
    <mergeCell ref="CP202:DD202"/>
    <mergeCell ref="BZ192:CO192"/>
    <mergeCell ref="BD192:BY192"/>
    <mergeCell ref="CP153:DD153"/>
    <mergeCell ref="BD154:BY154"/>
    <mergeCell ref="BZ154:CO154"/>
    <mergeCell ref="CP183:DD183"/>
    <mergeCell ref="CP178:DD178"/>
    <mergeCell ref="CP170:DD170"/>
    <mergeCell ref="BD169:BY169"/>
    <mergeCell ref="BD170:BY170"/>
    <mergeCell ref="CP168:DD168"/>
    <mergeCell ref="BZ169:CO169"/>
    <mergeCell ref="BD250:BY250"/>
    <mergeCell ref="BZ248:CO248"/>
    <mergeCell ref="BD248:BY248"/>
    <mergeCell ref="BZ203:CO203"/>
    <mergeCell ref="BZ207:CO207"/>
    <mergeCell ref="CP257:DD257"/>
    <mergeCell ref="BD251:BY251"/>
    <mergeCell ref="BZ209:CO209"/>
    <mergeCell ref="CP238:DD238"/>
    <mergeCell ref="BZ237:CO237"/>
    <mergeCell ref="CP280:DD280"/>
    <mergeCell ref="BD247:BY247"/>
    <mergeCell ref="CP204:DD204"/>
    <mergeCell ref="BD245:BY245"/>
    <mergeCell ref="BD234:BY234"/>
    <mergeCell ref="BD226:BY226"/>
    <mergeCell ref="BD243:BY243"/>
    <mergeCell ref="CP247:DD247"/>
    <mergeCell ref="CP235:DD235"/>
    <mergeCell ref="CP237:DD237"/>
    <mergeCell ref="CP274:DD274"/>
    <mergeCell ref="CP279:DD279"/>
    <mergeCell ref="CP277:DD277"/>
    <mergeCell ref="AI216:BC216"/>
    <mergeCell ref="BD218:BH218"/>
    <mergeCell ref="CP252:DD252"/>
    <mergeCell ref="CP263:DD263"/>
    <mergeCell ref="BD262:BY262"/>
    <mergeCell ref="CP266:DD266"/>
    <mergeCell ref="BD249:BY249"/>
    <mergeCell ref="CP278:DD278"/>
    <mergeCell ref="CP290:DD290"/>
    <mergeCell ref="CP291:DD291"/>
    <mergeCell ref="AI210:BC210"/>
    <mergeCell ref="BD210:BY210"/>
    <mergeCell ref="AI227:BC227"/>
    <mergeCell ref="BZ262:CO262"/>
    <mergeCell ref="CP236:DD236"/>
    <mergeCell ref="AI248:BC248"/>
    <mergeCell ref="BZ283:CO283"/>
    <mergeCell ref="CP303:DD303"/>
    <mergeCell ref="BZ292:CO292"/>
    <mergeCell ref="BZ293:CO293"/>
    <mergeCell ref="BZ294:CO294"/>
    <mergeCell ref="CP300:DD300"/>
    <mergeCell ref="CP301:DD301"/>
    <mergeCell ref="CP294:DD294"/>
    <mergeCell ref="BZ295:CO295"/>
    <mergeCell ref="CP299:DD299"/>
    <mergeCell ref="BZ296:CO296"/>
    <mergeCell ref="BZ279:CO279"/>
    <mergeCell ref="BZ310:CO310"/>
    <mergeCell ref="BZ311:CO311"/>
    <mergeCell ref="AI312:BC312"/>
    <mergeCell ref="AI311:BC311"/>
    <mergeCell ref="BZ308:CO308"/>
    <mergeCell ref="BD311:BY311"/>
    <mergeCell ref="BD310:BY310"/>
    <mergeCell ref="AI307:BC307"/>
    <mergeCell ref="BZ287:CO287"/>
    <mergeCell ref="AI310:BC310"/>
    <mergeCell ref="AI300:BC300"/>
    <mergeCell ref="AI301:BC301"/>
    <mergeCell ref="BD308:BY308"/>
    <mergeCell ref="BD303:BY303"/>
    <mergeCell ref="BD302:BY302"/>
    <mergeCell ref="AI309:BC309"/>
    <mergeCell ref="BD307:BY307"/>
    <mergeCell ref="BD300:BY300"/>
    <mergeCell ref="AI302:BC302"/>
    <mergeCell ref="B217:AB217"/>
    <mergeCell ref="AI244:BC244"/>
    <mergeCell ref="AI241:BC241"/>
    <mergeCell ref="AI240:BC240"/>
    <mergeCell ref="BD239:BY239"/>
    <mergeCell ref="AI230:BC230"/>
    <mergeCell ref="AI228:BC228"/>
    <mergeCell ref="BD228:BY228"/>
    <mergeCell ref="BD244:BY244"/>
    <mergeCell ref="BD242:BY242"/>
    <mergeCell ref="AI242:BC242"/>
    <mergeCell ref="AI247:BC247"/>
    <mergeCell ref="AI231:BC231"/>
    <mergeCell ref="AI218:BC218"/>
    <mergeCell ref="AI224:BC224"/>
    <mergeCell ref="AI232:BC232"/>
    <mergeCell ref="AI219:BC219"/>
    <mergeCell ref="AI226:BC226"/>
    <mergeCell ref="AI238:BC238"/>
    <mergeCell ref="AI236:BC236"/>
    <mergeCell ref="AI251:BC251"/>
    <mergeCell ref="B211:AB211"/>
    <mergeCell ref="B224:AB224"/>
    <mergeCell ref="B240:AB240"/>
    <mergeCell ref="AI211:BC211"/>
    <mergeCell ref="AI237:BC237"/>
    <mergeCell ref="AI235:BC235"/>
    <mergeCell ref="AC211:AH211"/>
    <mergeCell ref="B227:AB227"/>
    <mergeCell ref="B213:AB213"/>
    <mergeCell ref="B220:AB220"/>
    <mergeCell ref="B298:AB298"/>
    <mergeCell ref="AI297:BC297"/>
    <mergeCell ref="AI305:BC305"/>
    <mergeCell ref="AI303:BC303"/>
    <mergeCell ref="AC295:AH295"/>
    <mergeCell ref="AC234:AH234"/>
    <mergeCell ref="B221:AB221"/>
    <mergeCell ref="B235:AB235"/>
    <mergeCell ref="B236:AB236"/>
    <mergeCell ref="BD305:BY305"/>
    <mergeCell ref="BD304:BY304"/>
    <mergeCell ref="AC296:AH296"/>
    <mergeCell ref="AC305:AH305"/>
    <mergeCell ref="BD296:BY296"/>
    <mergeCell ref="B245:AB245"/>
    <mergeCell ref="AI293:BC293"/>
    <mergeCell ref="AI290:BC290"/>
    <mergeCell ref="AI284:BC284"/>
    <mergeCell ref="B273:AB273"/>
    <mergeCell ref="B237:AB237"/>
    <mergeCell ref="AC237:AH237"/>
    <mergeCell ref="B239:AB239"/>
    <mergeCell ref="B241:AB241"/>
    <mergeCell ref="B234:AB234"/>
    <mergeCell ref="BD295:BY295"/>
    <mergeCell ref="AC288:AH288"/>
    <mergeCell ref="BD290:BY290"/>
    <mergeCell ref="AC270:AH270"/>
    <mergeCell ref="AC272:AH272"/>
    <mergeCell ref="BZ280:CO280"/>
    <mergeCell ref="AC279:AH279"/>
    <mergeCell ref="B276:AB276"/>
    <mergeCell ref="AC282:AH282"/>
    <mergeCell ref="B283:AB283"/>
    <mergeCell ref="AI277:BC277"/>
    <mergeCell ref="AI283:BC283"/>
    <mergeCell ref="B277:AB277"/>
    <mergeCell ref="AC276:AH276"/>
    <mergeCell ref="BD276:BY276"/>
    <mergeCell ref="BD292:BY292"/>
    <mergeCell ref="AI282:BC282"/>
    <mergeCell ref="BD294:BY294"/>
    <mergeCell ref="BD289:BY289"/>
    <mergeCell ref="BD288:BY288"/>
    <mergeCell ref="AI291:BC291"/>
    <mergeCell ref="AI288:BC288"/>
    <mergeCell ref="AI287:BC287"/>
    <mergeCell ref="BD291:BY291"/>
    <mergeCell ref="AI294:BC294"/>
    <mergeCell ref="AI281:BC281"/>
    <mergeCell ref="BD277:BY277"/>
    <mergeCell ref="B281:AB281"/>
    <mergeCell ref="AC281:AH281"/>
    <mergeCell ref="BD281:BY281"/>
    <mergeCell ref="B284:AB284"/>
    <mergeCell ref="B279:AB279"/>
    <mergeCell ref="AC278:AH278"/>
    <mergeCell ref="BD278:BY278"/>
    <mergeCell ref="B290:AB290"/>
    <mergeCell ref="AI279:BC279"/>
    <mergeCell ref="AI295:BC295"/>
    <mergeCell ref="AI292:BC292"/>
    <mergeCell ref="B282:AB282"/>
    <mergeCell ref="AC280:AH280"/>
    <mergeCell ref="B280:AB280"/>
    <mergeCell ref="B293:AB293"/>
    <mergeCell ref="AC294:AH294"/>
    <mergeCell ref="AC292:AH292"/>
    <mergeCell ref="B314:AB314"/>
    <mergeCell ref="B311:AB311"/>
    <mergeCell ref="B313:AB313"/>
    <mergeCell ref="B312:AB312"/>
    <mergeCell ref="B303:AB303"/>
    <mergeCell ref="B301:AB301"/>
    <mergeCell ref="B299:AB299"/>
    <mergeCell ref="B285:AB285"/>
    <mergeCell ref="B300:AB300"/>
    <mergeCell ref="B310:AB310"/>
    <mergeCell ref="AC238:AH238"/>
    <mergeCell ref="AC240:AH240"/>
    <mergeCell ref="B242:AB242"/>
    <mergeCell ref="AC308:AH308"/>
    <mergeCell ref="AC261:AH261"/>
    <mergeCell ref="B302:AB302"/>
    <mergeCell ref="AC298:AH298"/>
    <mergeCell ref="B287:AB287"/>
    <mergeCell ref="B307:AB307"/>
    <mergeCell ref="B309:AB309"/>
    <mergeCell ref="B308:AB308"/>
    <mergeCell ref="B306:AB306"/>
    <mergeCell ref="AC299:AH299"/>
    <mergeCell ref="B289:AB289"/>
    <mergeCell ref="AC297:AH297"/>
    <mergeCell ref="AC300:AH300"/>
    <mergeCell ref="B230:AB230"/>
    <mergeCell ref="B231:AB231"/>
    <mergeCell ref="AC231:AH231"/>
    <mergeCell ref="AC243:AH243"/>
    <mergeCell ref="B264:AB264"/>
    <mergeCell ref="AC255:AH255"/>
    <mergeCell ref="B257:AB257"/>
    <mergeCell ref="AC256:AH256"/>
    <mergeCell ref="AC257:AH257"/>
    <mergeCell ref="AC252:AH252"/>
    <mergeCell ref="B228:AB228"/>
    <mergeCell ref="AC228:AH228"/>
    <mergeCell ref="AC230:AH230"/>
    <mergeCell ref="B248:AB248"/>
    <mergeCell ref="B252:AB252"/>
    <mergeCell ref="AC275:AH275"/>
    <mergeCell ref="B247:AB247"/>
    <mergeCell ref="AC248:AH248"/>
    <mergeCell ref="B243:AB243"/>
    <mergeCell ref="AC241:AH241"/>
    <mergeCell ref="CP324:DD324"/>
    <mergeCell ref="BZ314:CO314"/>
    <mergeCell ref="BZ323:CO323"/>
    <mergeCell ref="AI322:BC322"/>
    <mergeCell ref="BD323:BY323"/>
    <mergeCell ref="BZ324:CO324"/>
    <mergeCell ref="CP322:DD322"/>
    <mergeCell ref="BD321:BY321"/>
    <mergeCell ref="AI314:BC314"/>
    <mergeCell ref="AI317:BC317"/>
    <mergeCell ref="BZ325:CO325"/>
    <mergeCell ref="AI326:BC326"/>
    <mergeCell ref="BD330:BY330"/>
    <mergeCell ref="BZ328:CO328"/>
    <mergeCell ref="CP326:DD326"/>
    <mergeCell ref="CP325:DD325"/>
    <mergeCell ref="CP327:DD327"/>
    <mergeCell ref="BZ320:CO320"/>
    <mergeCell ref="BZ322:CO322"/>
    <mergeCell ref="CP330:DD330"/>
    <mergeCell ref="BZ329:CO329"/>
    <mergeCell ref="CP329:DD329"/>
    <mergeCell ref="BZ330:CO330"/>
    <mergeCell ref="BZ327:CO327"/>
    <mergeCell ref="CP328:DD328"/>
    <mergeCell ref="BZ326:CO326"/>
    <mergeCell ref="CP323:DD323"/>
    <mergeCell ref="AC320:AH320"/>
    <mergeCell ref="AC327:AH327"/>
    <mergeCell ref="BD322:BY322"/>
    <mergeCell ref="BD326:BY326"/>
    <mergeCell ref="AI325:BC325"/>
    <mergeCell ref="BD325:BY325"/>
    <mergeCell ref="BD327:BY327"/>
    <mergeCell ref="AC326:AH326"/>
    <mergeCell ref="AC325:AH325"/>
    <mergeCell ref="AI324:BC324"/>
    <mergeCell ref="AC302:AH302"/>
    <mergeCell ref="AC287:AH287"/>
    <mergeCell ref="AC301:AH301"/>
    <mergeCell ref="AI329:BC329"/>
    <mergeCell ref="AC324:AH324"/>
    <mergeCell ref="AC323:AH323"/>
    <mergeCell ref="AI320:BC320"/>
    <mergeCell ref="AI296:BC296"/>
    <mergeCell ref="AI299:BC299"/>
    <mergeCell ref="AI298:BC298"/>
    <mergeCell ref="AC319:AH319"/>
    <mergeCell ref="AC314:AH314"/>
    <mergeCell ref="AC290:AH290"/>
    <mergeCell ref="AC329:AH329"/>
    <mergeCell ref="AI323:BC323"/>
    <mergeCell ref="AC322:AH322"/>
    <mergeCell ref="AC321:AH321"/>
    <mergeCell ref="AI328:BC328"/>
    <mergeCell ref="AC318:AH318"/>
    <mergeCell ref="AI318:BC318"/>
    <mergeCell ref="B253:AB253"/>
    <mergeCell ref="B254:AB254"/>
    <mergeCell ref="B278:AB278"/>
    <mergeCell ref="AC251:AH251"/>
    <mergeCell ref="B255:AB255"/>
    <mergeCell ref="B275:AB275"/>
    <mergeCell ref="B259:AB259"/>
    <mergeCell ref="B263:AB263"/>
    <mergeCell ref="AC273:AH273"/>
    <mergeCell ref="B261:AB261"/>
    <mergeCell ref="AC307:AH307"/>
    <mergeCell ref="AC303:AH303"/>
    <mergeCell ref="AC253:AH253"/>
    <mergeCell ref="B317:AB317"/>
    <mergeCell ref="B316:AB316"/>
    <mergeCell ref="B270:AB270"/>
    <mergeCell ref="AC269:AH269"/>
    <mergeCell ref="B272:AB272"/>
    <mergeCell ref="B315:AB315"/>
    <mergeCell ref="AC286:AH286"/>
    <mergeCell ref="AC204:AH204"/>
    <mergeCell ref="AI250:BC250"/>
    <mergeCell ref="B202:AB202"/>
    <mergeCell ref="B250:AB250"/>
    <mergeCell ref="B209:AB209"/>
    <mergeCell ref="B215:AB215"/>
    <mergeCell ref="B212:AB212"/>
    <mergeCell ref="AI249:BC249"/>
    <mergeCell ref="AI209:BC209"/>
    <mergeCell ref="B218:AB218"/>
    <mergeCell ref="B192:AB192"/>
    <mergeCell ref="B193:AB193"/>
    <mergeCell ref="B191:AB191"/>
    <mergeCell ref="B204:AB204"/>
    <mergeCell ref="B199:AB199"/>
    <mergeCell ref="B198:AB198"/>
    <mergeCell ref="B197:AB197"/>
    <mergeCell ref="B200:AB200"/>
    <mergeCell ref="B203:AB203"/>
    <mergeCell ref="B297:AB297"/>
    <mergeCell ref="B304:AB304"/>
    <mergeCell ref="B296:AB296"/>
    <mergeCell ref="B288:AB288"/>
    <mergeCell ref="BZ186:CO186"/>
    <mergeCell ref="BD188:BY188"/>
    <mergeCell ref="B210:AB210"/>
    <mergeCell ref="AI193:BC193"/>
    <mergeCell ref="BZ187:CO187"/>
    <mergeCell ref="AC205:AH205"/>
    <mergeCell ref="CP176:DD176"/>
    <mergeCell ref="AI176:BC176"/>
    <mergeCell ref="CP177:DD177"/>
    <mergeCell ref="BZ183:CO183"/>
    <mergeCell ref="BD182:BY182"/>
    <mergeCell ref="BZ180:CO180"/>
    <mergeCell ref="BD181:BY181"/>
    <mergeCell ref="CP182:DD182"/>
    <mergeCell ref="CP180:DD180"/>
    <mergeCell ref="BD180:BY180"/>
    <mergeCell ref="BD161:BY161"/>
    <mergeCell ref="BZ159:CO159"/>
    <mergeCell ref="CP181:DD181"/>
    <mergeCell ref="AI181:BC181"/>
    <mergeCell ref="CP179:DD179"/>
    <mergeCell ref="CP169:DD169"/>
    <mergeCell ref="CP171:DD171"/>
    <mergeCell ref="AI177:BC177"/>
    <mergeCell ref="CP173:DD173"/>
    <mergeCell ref="BZ167:CO167"/>
    <mergeCell ref="AI155:BC155"/>
    <mergeCell ref="AI160:BC160"/>
    <mergeCell ref="AI164:BC164"/>
    <mergeCell ref="AI156:BC156"/>
    <mergeCell ref="AI159:BC159"/>
    <mergeCell ref="AI158:BC158"/>
    <mergeCell ref="AI161:BC161"/>
    <mergeCell ref="AI157:BC157"/>
    <mergeCell ref="BZ166:CO166"/>
    <mergeCell ref="AC179:AH179"/>
    <mergeCell ref="AC178:AH178"/>
    <mergeCell ref="AI170:BC170"/>
    <mergeCell ref="BD179:BY179"/>
    <mergeCell ref="BD178:BY178"/>
    <mergeCell ref="AI179:BC179"/>
    <mergeCell ref="BZ175:CO175"/>
    <mergeCell ref="BD174:BY174"/>
    <mergeCell ref="BD177:BY177"/>
    <mergeCell ref="CP167:DD167"/>
    <mergeCell ref="CP158:DD158"/>
    <mergeCell ref="BZ182:CO182"/>
    <mergeCell ref="BZ181:CO181"/>
    <mergeCell ref="BZ170:CO170"/>
    <mergeCell ref="BZ168:CO168"/>
    <mergeCell ref="BZ179:CO179"/>
    <mergeCell ref="BZ165:CO165"/>
    <mergeCell ref="BZ171:CO171"/>
    <mergeCell ref="BZ178:CO178"/>
    <mergeCell ref="CP166:DD166"/>
    <mergeCell ref="CP162:DD162"/>
    <mergeCell ref="BD160:BY160"/>
    <mergeCell ref="CP160:DD160"/>
    <mergeCell ref="BD165:BY165"/>
    <mergeCell ref="CP164:DD164"/>
    <mergeCell ref="BZ163:CO163"/>
    <mergeCell ref="CP161:DD161"/>
    <mergeCell ref="BZ161:CO161"/>
    <mergeCell ref="CP163:DD163"/>
    <mergeCell ref="BZ156:CO156"/>
    <mergeCell ref="CP155:DD155"/>
    <mergeCell ref="CP159:DD159"/>
    <mergeCell ref="BZ158:CO158"/>
    <mergeCell ref="CP165:DD165"/>
    <mergeCell ref="BZ160:CO160"/>
    <mergeCell ref="BZ157:CO157"/>
    <mergeCell ref="BZ164:CO164"/>
    <mergeCell ref="BZ162:CO162"/>
    <mergeCell ref="BZ127:CO127"/>
    <mergeCell ref="BZ176:CO176"/>
    <mergeCell ref="CP156:DD156"/>
    <mergeCell ref="BD155:BY155"/>
    <mergeCell ref="BZ134:CO134"/>
    <mergeCell ref="CP150:DD150"/>
    <mergeCell ref="CP172:DD172"/>
    <mergeCell ref="CP145:DD145"/>
    <mergeCell ref="BZ153:CO153"/>
    <mergeCell ref="BD144:BY144"/>
    <mergeCell ref="BZ155:CO155"/>
    <mergeCell ref="CP175:DD175"/>
    <mergeCell ref="BD156:BY156"/>
    <mergeCell ref="CP154:DD154"/>
    <mergeCell ref="BZ177:CO177"/>
    <mergeCell ref="BD176:BY176"/>
    <mergeCell ref="BD175:BY175"/>
    <mergeCell ref="BD158:BY158"/>
    <mergeCell ref="CP174:DD174"/>
    <mergeCell ref="CP157:DD157"/>
    <mergeCell ref="AC78:AH78"/>
    <mergeCell ref="AI81:BC81"/>
    <mergeCell ref="AC80:AH80"/>
    <mergeCell ref="AI78:BC78"/>
    <mergeCell ref="AI77:BC77"/>
    <mergeCell ref="AC79:AH79"/>
    <mergeCell ref="AI80:BC80"/>
    <mergeCell ref="AI105:BC105"/>
    <mergeCell ref="AI95:BC95"/>
    <mergeCell ref="AI99:BC99"/>
    <mergeCell ref="AI85:BC85"/>
    <mergeCell ref="AI87:BC87"/>
    <mergeCell ref="AI100:BC100"/>
    <mergeCell ref="AI101:BC101"/>
    <mergeCell ref="AI96:BC96"/>
    <mergeCell ref="AI94:BC94"/>
    <mergeCell ref="AI102:BC102"/>
    <mergeCell ref="AC65:AH65"/>
    <mergeCell ref="AC68:AH68"/>
    <mergeCell ref="AC66:AH66"/>
    <mergeCell ref="AC67:AH67"/>
    <mergeCell ref="BD68:BY68"/>
    <mergeCell ref="AC77:AH77"/>
    <mergeCell ref="BD77:BY77"/>
    <mergeCell ref="AC75:AH75"/>
    <mergeCell ref="AI75:BC75"/>
    <mergeCell ref="AI74:BC74"/>
    <mergeCell ref="BD104:BY104"/>
    <mergeCell ref="AI104:BC104"/>
    <mergeCell ref="BD99:BY99"/>
    <mergeCell ref="BD96:BY96"/>
    <mergeCell ref="AI58:BC58"/>
    <mergeCell ref="BD61:BY61"/>
    <mergeCell ref="BD78:BY78"/>
    <mergeCell ref="BD92:BY92"/>
    <mergeCell ref="BD79:BY79"/>
    <mergeCell ref="BD67:BY67"/>
    <mergeCell ref="BD65:BY65"/>
    <mergeCell ref="BZ76:CO76"/>
    <mergeCell ref="AC104:AH104"/>
    <mergeCell ref="AC97:AH97"/>
    <mergeCell ref="AC95:AH95"/>
    <mergeCell ref="BD101:BY101"/>
    <mergeCell ref="BD94:BY94"/>
    <mergeCell ref="AC99:AH99"/>
    <mergeCell ref="BZ86:CO86"/>
    <mergeCell ref="BD42:BY42"/>
    <mergeCell ref="BZ43:CO43"/>
    <mergeCell ref="BD46:BY46"/>
    <mergeCell ref="BZ46:CO46"/>
    <mergeCell ref="BD89:BY89"/>
    <mergeCell ref="BZ56:CO56"/>
    <mergeCell ref="BD48:BY48"/>
    <mergeCell ref="BZ78:CO78"/>
    <mergeCell ref="BZ57:CO57"/>
    <mergeCell ref="CP31:DD31"/>
    <mergeCell ref="BD29:BY29"/>
    <mergeCell ref="BZ30:CO30"/>
    <mergeCell ref="BD35:BY35"/>
    <mergeCell ref="BD33:BY33"/>
    <mergeCell ref="BZ35:CO35"/>
    <mergeCell ref="BD22:BY22"/>
    <mergeCell ref="BZ19:CO19"/>
    <mergeCell ref="CP23:DD23"/>
    <mergeCell ref="BD25:BY25"/>
    <mergeCell ref="CP32:DD32"/>
    <mergeCell ref="BD34:BY34"/>
    <mergeCell ref="BZ34:CO34"/>
    <mergeCell ref="BD20:BY20"/>
    <mergeCell ref="CP26:DD26"/>
    <mergeCell ref="CP33:DD33"/>
    <mergeCell ref="BD27:BY27"/>
    <mergeCell ref="BD23:BY23"/>
    <mergeCell ref="BZ22:CO22"/>
    <mergeCell ref="BZ18:CO18"/>
    <mergeCell ref="CP24:DD24"/>
    <mergeCell ref="AI23:BC23"/>
    <mergeCell ref="BD19:BY19"/>
    <mergeCell ref="BZ21:CO21"/>
    <mergeCell ref="BD21:BY21"/>
    <mergeCell ref="BD24:BY24"/>
    <mergeCell ref="BD36:BY36"/>
    <mergeCell ref="BZ32:CO32"/>
    <mergeCell ref="BZ37:CO37"/>
    <mergeCell ref="AI17:BC17"/>
    <mergeCell ref="CP29:DD29"/>
    <mergeCell ref="CP27:DD27"/>
    <mergeCell ref="CP28:DD28"/>
    <mergeCell ref="BD28:BY28"/>
    <mergeCell ref="BZ26:CO26"/>
    <mergeCell ref="BZ23:CO23"/>
    <mergeCell ref="BZ81:CO81"/>
    <mergeCell ref="BZ59:CO59"/>
    <mergeCell ref="BZ61:CO61"/>
    <mergeCell ref="BZ80:CO80"/>
    <mergeCell ref="BZ74:CO74"/>
    <mergeCell ref="BZ36:CO36"/>
    <mergeCell ref="BZ48:CO48"/>
    <mergeCell ref="BZ77:CO77"/>
    <mergeCell ref="CP34:DD34"/>
    <mergeCell ref="CP58:DD58"/>
    <mergeCell ref="BZ27:CO27"/>
    <mergeCell ref="BZ24:CO24"/>
    <mergeCell ref="BZ25:CO25"/>
    <mergeCell ref="BZ31:CO31"/>
    <mergeCell ref="BZ28:CO28"/>
    <mergeCell ref="CP36:DD36"/>
    <mergeCell ref="CP35:DD35"/>
    <mergeCell ref="BZ33:CO33"/>
    <mergeCell ref="CP39:DD39"/>
    <mergeCell ref="CP66:DD66"/>
    <mergeCell ref="BZ65:CO65"/>
    <mergeCell ref="CP55:DD55"/>
    <mergeCell ref="CP43:DD43"/>
    <mergeCell ref="CP42:DD42"/>
    <mergeCell ref="BZ45:CO45"/>
    <mergeCell ref="CP56:DD56"/>
    <mergeCell ref="CP59:DD59"/>
    <mergeCell ref="BZ60:CO60"/>
    <mergeCell ref="CP126:DD126"/>
    <mergeCell ref="CP125:DD125"/>
    <mergeCell ref="CP95:DD95"/>
    <mergeCell ref="BZ103:CO103"/>
    <mergeCell ref="CP97:DD97"/>
    <mergeCell ref="BZ111:CO111"/>
    <mergeCell ref="BZ120:CO120"/>
    <mergeCell ref="BZ107:CO107"/>
    <mergeCell ref="BZ113:CO113"/>
    <mergeCell ref="BZ102:CO102"/>
    <mergeCell ref="BZ126:CO126"/>
    <mergeCell ref="BZ121:CO121"/>
    <mergeCell ref="BZ122:CO122"/>
    <mergeCell ref="BZ123:CO123"/>
    <mergeCell ref="BZ110:CO110"/>
    <mergeCell ref="BD105:BY105"/>
    <mergeCell ref="BD109:BY109"/>
    <mergeCell ref="BD120:BY120"/>
    <mergeCell ref="BD108:BY108"/>
    <mergeCell ref="BZ116:CO116"/>
    <mergeCell ref="CP77:DD77"/>
    <mergeCell ref="CP96:DD96"/>
    <mergeCell ref="CP122:DD122"/>
    <mergeCell ref="CP115:DD115"/>
    <mergeCell ref="CP98:DD98"/>
    <mergeCell ref="BZ117:CO117"/>
    <mergeCell ref="BZ119:CO119"/>
    <mergeCell ref="BZ93:CO93"/>
    <mergeCell ref="BZ94:CO94"/>
    <mergeCell ref="BZ84:CO84"/>
    <mergeCell ref="BZ96:CO96"/>
    <mergeCell ref="BZ109:CO109"/>
    <mergeCell ref="BZ114:CO114"/>
    <mergeCell ref="BZ104:CO104"/>
    <mergeCell ref="BZ112:CO112"/>
    <mergeCell ref="BZ98:CO98"/>
    <mergeCell ref="BZ97:CO97"/>
    <mergeCell ref="BZ106:CO106"/>
    <mergeCell ref="CP63:DD63"/>
    <mergeCell ref="BZ82:CO82"/>
    <mergeCell ref="CP87:DD87"/>
    <mergeCell ref="CP94:DD94"/>
    <mergeCell ref="BZ79:CO79"/>
    <mergeCell ref="CP75:DD75"/>
    <mergeCell ref="CP68:DD68"/>
    <mergeCell ref="BZ66:CO66"/>
    <mergeCell ref="CP65:DD65"/>
    <mergeCell ref="BZ75:CO75"/>
    <mergeCell ref="CP57:DD57"/>
    <mergeCell ref="BZ63:CO63"/>
    <mergeCell ref="BZ53:CO53"/>
    <mergeCell ref="CP54:DD54"/>
    <mergeCell ref="CP64:DD64"/>
    <mergeCell ref="CP60:DD60"/>
    <mergeCell ref="BZ64:CO64"/>
    <mergeCell ref="CP61:DD61"/>
    <mergeCell ref="BZ54:CO54"/>
    <mergeCell ref="CP53:DD53"/>
    <mergeCell ref="BZ40:CO40"/>
    <mergeCell ref="CP41:DD41"/>
    <mergeCell ref="BZ29:CO29"/>
    <mergeCell ref="CP50:DD50"/>
    <mergeCell ref="CP48:DD48"/>
    <mergeCell ref="CP47:DD47"/>
    <mergeCell ref="CP38:DD38"/>
    <mergeCell ref="CP37:DD37"/>
    <mergeCell ref="BZ41:CO41"/>
    <mergeCell ref="BZ39:CO39"/>
    <mergeCell ref="CP52:DD52"/>
    <mergeCell ref="BZ52:CO52"/>
    <mergeCell ref="BZ51:CO51"/>
    <mergeCell ref="CP51:DD51"/>
    <mergeCell ref="BD49:BY49"/>
    <mergeCell ref="BZ47:CO47"/>
    <mergeCell ref="BZ49:CO49"/>
    <mergeCell ref="BD50:BY50"/>
    <mergeCell ref="CP49:DD49"/>
    <mergeCell ref="BD45:BY45"/>
    <mergeCell ref="BZ44:CO44"/>
    <mergeCell ref="BZ15:CO15"/>
    <mergeCell ref="BD16:BY16"/>
    <mergeCell ref="CP22:DD22"/>
    <mergeCell ref="CP19:DD19"/>
    <mergeCell ref="BZ20:CO20"/>
    <mergeCell ref="BD32:BY32"/>
    <mergeCell ref="CP21:DD21"/>
    <mergeCell ref="CP30:DD30"/>
    <mergeCell ref="AI26:BC26"/>
    <mergeCell ref="AI27:BC27"/>
    <mergeCell ref="BD38:BY38"/>
    <mergeCell ref="AI39:BC39"/>
    <mergeCell ref="AI42:BC42"/>
    <mergeCell ref="BD30:BY30"/>
    <mergeCell ref="BD26:BY26"/>
    <mergeCell ref="AI30:BC30"/>
    <mergeCell ref="AI29:BC29"/>
    <mergeCell ref="BD31:BY31"/>
    <mergeCell ref="BD37:BY37"/>
    <mergeCell ref="BZ11:CO11"/>
    <mergeCell ref="BD15:BY15"/>
    <mergeCell ref="BZ17:CO17"/>
    <mergeCell ref="CP20:DD20"/>
    <mergeCell ref="CP46:DD46"/>
    <mergeCell ref="BD41:BY41"/>
    <mergeCell ref="CP40:DD40"/>
    <mergeCell ref="BZ42:CO42"/>
    <mergeCell ref="CP45:DD45"/>
    <mergeCell ref="AI53:BC53"/>
    <mergeCell ref="AI56:BC56"/>
    <mergeCell ref="AI52:BC52"/>
    <mergeCell ref="AC52:AH52"/>
    <mergeCell ref="BZ16:CO16"/>
    <mergeCell ref="BD18:BY18"/>
    <mergeCell ref="BD17:BY17"/>
    <mergeCell ref="BD44:BY44"/>
    <mergeCell ref="BD39:BY39"/>
    <mergeCell ref="BD40:BY40"/>
    <mergeCell ref="CP15:DD15"/>
    <mergeCell ref="BZ12:CO12"/>
    <mergeCell ref="BZ13:CO13"/>
    <mergeCell ref="BZ38:CO38"/>
    <mergeCell ref="CP18:DD18"/>
    <mergeCell ref="CP14:DD14"/>
    <mergeCell ref="CP12:DD12"/>
    <mergeCell ref="CP17:DD17"/>
    <mergeCell ref="BZ14:CO14"/>
    <mergeCell ref="CP25:DD25"/>
    <mergeCell ref="CP13:DD13"/>
    <mergeCell ref="AI82:BC82"/>
    <mergeCell ref="BD47:BY47"/>
    <mergeCell ref="AC54:AH54"/>
    <mergeCell ref="AC64:AH64"/>
    <mergeCell ref="AC32:AH32"/>
    <mergeCell ref="AC59:AH59"/>
    <mergeCell ref="AI35:BC35"/>
    <mergeCell ref="AI38:BC38"/>
    <mergeCell ref="CP16:DD16"/>
    <mergeCell ref="BD43:BY43"/>
    <mergeCell ref="AC82:AH82"/>
    <mergeCell ref="AI31:BC31"/>
    <mergeCell ref="AI46:BC46"/>
    <mergeCell ref="AC42:AH42"/>
    <mergeCell ref="AC76:AH76"/>
    <mergeCell ref="AI54:BC54"/>
    <mergeCell ref="AC31:AH31"/>
    <mergeCell ref="AC36:AH36"/>
    <mergeCell ref="AC58:AH58"/>
    <mergeCell ref="AC81:AH81"/>
    <mergeCell ref="AI63:BC63"/>
    <mergeCell ref="AI79:BC79"/>
    <mergeCell ref="AI83:BC83"/>
    <mergeCell ref="AI55:BC55"/>
    <mergeCell ref="AI76:BC76"/>
    <mergeCell ref="AC74:AH74"/>
    <mergeCell ref="AI57:BC57"/>
    <mergeCell ref="AI59:BC59"/>
    <mergeCell ref="AI68:BC68"/>
    <mergeCell ref="AC57:AH57"/>
    <mergeCell ref="AC55:AH55"/>
    <mergeCell ref="AC56:AH56"/>
    <mergeCell ref="AC61:AH61"/>
    <mergeCell ref="AC53:AH53"/>
    <mergeCell ref="AC45:AH45"/>
    <mergeCell ref="AC46:AH46"/>
    <mergeCell ref="AC50:AH50"/>
    <mergeCell ref="AC44:AH44"/>
    <mergeCell ref="AC49:AH49"/>
    <mergeCell ref="AC48:AH48"/>
    <mergeCell ref="AC29:AH29"/>
    <mergeCell ref="AI44:BC44"/>
    <mergeCell ref="AI41:BC41"/>
    <mergeCell ref="AI43:BC43"/>
    <mergeCell ref="AC30:AH30"/>
    <mergeCell ref="AC39:AH39"/>
    <mergeCell ref="AC26:AH26"/>
    <mergeCell ref="AC28:AH28"/>
    <mergeCell ref="AC27:AH27"/>
    <mergeCell ref="AC43:AH43"/>
    <mergeCell ref="AC51:AH51"/>
    <mergeCell ref="AC47:AH47"/>
    <mergeCell ref="AC41:AH41"/>
    <mergeCell ref="AC33:AH33"/>
    <mergeCell ref="AC40:AH40"/>
    <mergeCell ref="AC38:AH38"/>
    <mergeCell ref="AI51:BC51"/>
    <mergeCell ref="AI37:BC37"/>
    <mergeCell ref="AI48:BC48"/>
    <mergeCell ref="AI36:BC36"/>
    <mergeCell ref="AI34:BC34"/>
    <mergeCell ref="AI32:BC32"/>
    <mergeCell ref="AI50:BC50"/>
    <mergeCell ref="AI45:BC45"/>
    <mergeCell ref="AI28:BC28"/>
    <mergeCell ref="AI33:BC33"/>
    <mergeCell ref="AI49:BC49"/>
    <mergeCell ref="AI20:BC20"/>
    <mergeCell ref="AI47:BC47"/>
    <mergeCell ref="AI40:BC40"/>
    <mergeCell ref="AI21:BC21"/>
    <mergeCell ref="AI22:BC22"/>
    <mergeCell ref="AI25:BC25"/>
    <mergeCell ref="AI24:BC24"/>
    <mergeCell ref="AC208:AH208"/>
    <mergeCell ref="AI208:BC208"/>
    <mergeCell ref="AC180:AH180"/>
    <mergeCell ref="AI168:BC168"/>
    <mergeCell ref="AC167:AH167"/>
    <mergeCell ref="AC195:AH195"/>
    <mergeCell ref="AI186:BC186"/>
    <mergeCell ref="AI187:BC187"/>
    <mergeCell ref="AI183:BC183"/>
    <mergeCell ref="AI182:BC182"/>
    <mergeCell ref="AC207:AH207"/>
    <mergeCell ref="AI203:BC203"/>
    <mergeCell ref="AI207:BC207"/>
    <mergeCell ref="AC206:AH206"/>
    <mergeCell ref="BD204:BY204"/>
    <mergeCell ref="AC34:AH34"/>
    <mergeCell ref="AC203:AH203"/>
    <mergeCell ref="AC163:AH163"/>
    <mergeCell ref="AI141:BC141"/>
    <mergeCell ref="AC129:AH129"/>
    <mergeCell ref="BD208:BY208"/>
    <mergeCell ref="B207:AB207"/>
    <mergeCell ref="AC212:AH212"/>
    <mergeCell ref="AC209:AH209"/>
    <mergeCell ref="AC210:AH210"/>
    <mergeCell ref="AC214:AH214"/>
    <mergeCell ref="B214:AB214"/>
    <mergeCell ref="AC213:AH213"/>
    <mergeCell ref="B208:AB208"/>
    <mergeCell ref="BD207:BY207"/>
    <mergeCell ref="B238:AB238"/>
    <mergeCell ref="AC239:AH239"/>
    <mergeCell ref="AC236:AH236"/>
    <mergeCell ref="B225:AB225"/>
    <mergeCell ref="B226:AB226"/>
    <mergeCell ref="B219:AB219"/>
    <mergeCell ref="AC219:AH219"/>
    <mergeCell ref="AC225:AH225"/>
    <mergeCell ref="AC220:AH220"/>
    <mergeCell ref="AC233:AH233"/>
    <mergeCell ref="AC247:AH247"/>
    <mergeCell ref="AC250:AH250"/>
    <mergeCell ref="B249:AB249"/>
    <mergeCell ref="B251:AB251"/>
    <mergeCell ref="AC242:AH242"/>
    <mergeCell ref="AC249:AH249"/>
    <mergeCell ref="B244:AB244"/>
    <mergeCell ref="AC246:AH246"/>
    <mergeCell ref="AC244:AH244"/>
    <mergeCell ref="B246:AB246"/>
    <mergeCell ref="AI268:BC268"/>
    <mergeCell ref="AC271:AH271"/>
    <mergeCell ref="B268:AB268"/>
    <mergeCell ref="AC267:AH267"/>
    <mergeCell ref="AC268:AH268"/>
    <mergeCell ref="B266:AB266"/>
    <mergeCell ref="B271:AB271"/>
    <mergeCell ref="AI260:BC260"/>
    <mergeCell ref="B269:AB269"/>
    <mergeCell ref="BZ268:CO268"/>
    <mergeCell ref="BZ269:CO269"/>
    <mergeCell ref="AI269:BC269"/>
    <mergeCell ref="AI270:BC270"/>
    <mergeCell ref="BZ270:CO270"/>
    <mergeCell ref="AI267:BC267"/>
    <mergeCell ref="BD265:BY265"/>
    <mergeCell ref="BD270:BY270"/>
    <mergeCell ref="BD273:BY273"/>
    <mergeCell ref="B262:AB262"/>
    <mergeCell ref="AC262:AH262"/>
    <mergeCell ref="BZ263:CO263"/>
    <mergeCell ref="AI276:BC276"/>
    <mergeCell ref="BD274:BY274"/>
    <mergeCell ref="BD275:BY275"/>
    <mergeCell ref="AI273:BC273"/>
    <mergeCell ref="AI275:BC275"/>
    <mergeCell ref="B267:AB267"/>
    <mergeCell ref="AI274:BC274"/>
    <mergeCell ref="BD312:BY312"/>
    <mergeCell ref="BD280:BY280"/>
    <mergeCell ref="BZ298:CO298"/>
    <mergeCell ref="BD299:BY299"/>
    <mergeCell ref="BD293:BY293"/>
    <mergeCell ref="BD298:BY298"/>
    <mergeCell ref="BD297:BY297"/>
    <mergeCell ref="BD301:BY301"/>
    <mergeCell ref="BD286:BY286"/>
    <mergeCell ref="BZ313:CO313"/>
    <mergeCell ref="BZ318:CO318"/>
    <mergeCell ref="BD306:BY306"/>
    <mergeCell ref="BZ316:CO316"/>
    <mergeCell ref="CP317:DD317"/>
    <mergeCell ref="CP315:DD315"/>
    <mergeCell ref="BZ317:CO317"/>
    <mergeCell ref="BD309:BY309"/>
    <mergeCell ref="BD316:BY316"/>
    <mergeCell ref="BZ312:CO312"/>
    <mergeCell ref="CP269:DD269"/>
    <mergeCell ref="CP293:DD293"/>
    <mergeCell ref="BZ273:CO273"/>
    <mergeCell ref="BD287:BY287"/>
    <mergeCell ref="BD284:BY284"/>
    <mergeCell ref="BD283:BY283"/>
    <mergeCell ref="BZ285:CO285"/>
    <mergeCell ref="BD279:BY279"/>
    <mergeCell ref="BZ278:CO278"/>
    <mergeCell ref="BZ282:CO282"/>
    <mergeCell ref="CP304:DD304"/>
    <mergeCell ref="CP298:DD298"/>
    <mergeCell ref="CP295:DD295"/>
    <mergeCell ref="CP318:DD318"/>
    <mergeCell ref="CP320:DD320"/>
    <mergeCell ref="CP306:DD306"/>
    <mergeCell ref="CP307:DD307"/>
    <mergeCell ref="CP302:DD302"/>
    <mergeCell ref="CP308:DD308"/>
    <mergeCell ref="CP305:DD305"/>
    <mergeCell ref="CP312:DD312"/>
    <mergeCell ref="CP310:DD310"/>
    <mergeCell ref="CP316:DD316"/>
    <mergeCell ref="CP313:DD313"/>
    <mergeCell ref="CP311:DD311"/>
    <mergeCell ref="CP309:DD309"/>
    <mergeCell ref="CP314:DD314"/>
    <mergeCell ref="AC316:AH316"/>
    <mergeCell ref="AI315:BC315"/>
    <mergeCell ref="CP319:DD319"/>
    <mergeCell ref="BZ319:CO319"/>
    <mergeCell ref="BZ315:CO315"/>
    <mergeCell ref="CP321:DD321"/>
    <mergeCell ref="BZ321:CO321"/>
    <mergeCell ref="AI319:BC319"/>
    <mergeCell ref="AC315:AH315"/>
    <mergeCell ref="AC317:AH317"/>
    <mergeCell ref="B330:AB330"/>
    <mergeCell ref="B324:AB324"/>
    <mergeCell ref="B322:AB322"/>
    <mergeCell ref="B320:AB320"/>
    <mergeCell ref="B321:AB321"/>
    <mergeCell ref="B318:AB318"/>
    <mergeCell ref="B329:AB329"/>
    <mergeCell ref="B326:AB326"/>
    <mergeCell ref="B327:AB327"/>
    <mergeCell ref="B323:AB323"/>
    <mergeCell ref="B332:AB332"/>
    <mergeCell ref="B286:AB286"/>
    <mergeCell ref="B291:AB291"/>
    <mergeCell ref="B292:AB292"/>
    <mergeCell ref="B295:AB295"/>
    <mergeCell ref="B294:AB294"/>
    <mergeCell ref="B319:AB319"/>
    <mergeCell ref="B325:AB325"/>
    <mergeCell ref="B305:AB305"/>
    <mergeCell ref="B328:AB328"/>
    <mergeCell ref="BD315:BY315"/>
    <mergeCell ref="BD319:BY319"/>
    <mergeCell ref="BD320:BY320"/>
    <mergeCell ref="BD313:BY313"/>
    <mergeCell ref="BD314:BY314"/>
    <mergeCell ref="AI313:BC313"/>
    <mergeCell ref="AC312:AH312"/>
    <mergeCell ref="AC313:AH313"/>
    <mergeCell ref="AC311:AH311"/>
    <mergeCell ref="AI304:BC304"/>
    <mergeCell ref="AI308:BC308"/>
    <mergeCell ref="AC310:AH310"/>
    <mergeCell ref="AI306:BC306"/>
    <mergeCell ref="AC304:AH304"/>
    <mergeCell ref="AC306:AH306"/>
    <mergeCell ref="AC309:AH309"/>
    <mergeCell ref="AI332:BC332"/>
    <mergeCell ref="AI321:BC321"/>
    <mergeCell ref="AI316:BC316"/>
    <mergeCell ref="BD329:BY329"/>
    <mergeCell ref="BD328:BY328"/>
    <mergeCell ref="AI327:BC327"/>
    <mergeCell ref="AI330:BC330"/>
    <mergeCell ref="BD324:BY324"/>
    <mergeCell ref="BD318:BY318"/>
    <mergeCell ref="BD317:BY317"/>
    <mergeCell ref="CP296:DD296"/>
    <mergeCell ref="CP297:DD297"/>
    <mergeCell ref="BZ299:CO299"/>
    <mergeCell ref="BZ274:CO274"/>
    <mergeCell ref="CP284:DD284"/>
    <mergeCell ref="BZ297:CO297"/>
    <mergeCell ref="CP287:DD287"/>
    <mergeCell ref="CP292:DD292"/>
    <mergeCell ref="BZ290:CO290"/>
    <mergeCell ref="BZ291:CO291"/>
    <mergeCell ref="BD269:BY269"/>
    <mergeCell ref="BD272:BY272"/>
    <mergeCell ref="AI271:BC271"/>
    <mergeCell ref="AI272:BC272"/>
    <mergeCell ref="AI263:BC263"/>
    <mergeCell ref="AI262:BC262"/>
    <mergeCell ref="AI264:BC264"/>
    <mergeCell ref="BD266:BY266"/>
    <mergeCell ref="BD263:BY263"/>
    <mergeCell ref="AI266:BC266"/>
    <mergeCell ref="AI253:BC253"/>
    <mergeCell ref="BD253:BY253"/>
    <mergeCell ref="AI256:BC256"/>
    <mergeCell ref="BD257:BY257"/>
    <mergeCell ref="AI254:BC254"/>
    <mergeCell ref="AI255:BC255"/>
    <mergeCell ref="BD255:BY255"/>
    <mergeCell ref="AI257:BC257"/>
    <mergeCell ref="BD260:BY260"/>
    <mergeCell ref="BZ302:CO302"/>
    <mergeCell ref="BZ307:CO307"/>
    <mergeCell ref="BZ300:CO300"/>
    <mergeCell ref="BZ304:CO304"/>
    <mergeCell ref="BZ301:CO301"/>
    <mergeCell ref="BZ303:CO303"/>
    <mergeCell ref="BZ305:CO305"/>
    <mergeCell ref="BZ306:CO306"/>
    <mergeCell ref="BZ288:CO288"/>
    <mergeCell ref="CP272:DD272"/>
    <mergeCell ref="CP273:DD273"/>
    <mergeCell ref="CP254:DD254"/>
    <mergeCell ref="CP258:DD258"/>
    <mergeCell ref="BZ289:CO289"/>
    <mergeCell ref="CP289:DD289"/>
    <mergeCell ref="BZ284:CO284"/>
    <mergeCell ref="CP286:DD286"/>
    <mergeCell ref="CP285:DD285"/>
    <mergeCell ref="CP282:DD282"/>
    <mergeCell ref="CP267:DD267"/>
    <mergeCell ref="CP281:DD281"/>
    <mergeCell ref="BZ260:CO260"/>
    <mergeCell ref="BZ267:CO267"/>
    <mergeCell ref="CP276:DD276"/>
    <mergeCell ref="BZ259:CO259"/>
    <mergeCell ref="BZ276:CO276"/>
    <mergeCell ref="CP275:DD275"/>
    <mergeCell ref="CP270:DD270"/>
    <mergeCell ref="CP271:DD271"/>
    <mergeCell ref="CP264:DD264"/>
    <mergeCell ref="BZ265:CO265"/>
    <mergeCell ref="CP265:DD265"/>
    <mergeCell ref="CP259:DD259"/>
    <mergeCell ref="CP260:DD260"/>
    <mergeCell ref="CP262:DD262"/>
    <mergeCell ref="CP261:DD261"/>
    <mergeCell ref="B173:AB173"/>
    <mergeCell ref="AI153:BC153"/>
    <mergeCell ref="AI175:BC175"/>
    <mergeCell ref="AI171:BC171"/>
    <mergeCell ref="AC148:AH148"/>
    <mergeCell ref="AI148:BC148"/>
    <mergeCell ref="B157:AB157"/>
    <mergeCell ref="B168:AB168"/>
    <mergeCell ref="AI165:BC165"/>
    <mergeCell ref="B150:AB150"/>
    <mergeCell ref="B49:AB49"/>
    <mergeCell ref="B57:AB57"/>
    <mergeCell ref="B88:AB88"/>
    <mergeCell ref="B59:AB59"/>
    <mergeCell ref="B104:AB104"/>
    <mergeCell ref="B53:AB53"/>
    <mergeCell ref="B90:AB90"/>
    <mergeCell ref="B58:AB58"/>
    <mergeCell ref="B93:AB93"/>
    <mergeCell ref="B100:AB100"/>
    <mergeCell ref="B60:AB60"/>
    <mergeCell ref="B68:AB68"/>
    <mergeCell ref="B63:AB63"/>
    <mergeCell ref="B64:AB64"/>
    <mergeCell ref="B61:AB61"/>
    <mergeCell ref="B107:AB107"/>
    <mergeCell ref="B81:AB81"/>
    <mergeCell ref="B96:AB96"/>
    <mergeCell ref="B92:AB92"/>
    <mergeCell ref="B75:AB75"/>
    <mergeCell ref="B67:AB67"/>
    <mergeCell ref="B119:AB119"/>
    <mergeCell ref="B112:AB112"/>
    <mergeCell ref="B109:AB109"/>
    <mergeCell ref="B108:AB108"/>
    <mergeCell ref="B117:AB117"/>
    <mergeCell ref="B91:AB91"/>
    <mergeCell ref="B115:AB115"/>
    <mergeCell ref="B86:AB86"/>
    <mergeCell ref="B82:AB82"/>
    <mergeCell ref="B51:AB51"/>
    <mergeCell ref="B54:AB54"/>
    <mergeCell ref="B85:AB85"/>
    <mergeCell ref="B80:AB80"/>
    <mergeCell ref="B56:AB56"/>
    <mergeCell ref="B76:AB76"/>
    <mergeCell ref="B84:AB84"/>
    <mergeCell ref="B78:AB78"/>
    <mergeCell ref="B66:AB66"/>
    <mergeCell ref="B74:AB74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45:AB45"/>
    <mergeCell ref="B65:AB65"/>
    <mergeCell ref="B79:AB79"/>
    <mergeCell ref="B77:AB77"/>
    <mergeCell ref="B55:AB55"/>
    <mergeCell ref="B9:AB9"/>
    <mergeCell ref="B14:AB14"/>
    <mergeCell ref="B16:AB16"/>
    <mergeCell ref="B22:AB22"/>
    <mergeCell ref="B34:AB34"/>
    <mergeCell ref="B43:AB43"/>
    <mergeCell ref="B42:AB42"/>
    <mergeCell ref="B38:AB38"/>
    <mergeCell ref="B35:AB35"/>
    <mergeCell ref="B36:AB36"/>
    <mergeCell ref="AC37:AH37"/>
    <mergeCell ref="B37:AB37"/>
    <mergeCell ref="B39:AB39"/>
    <mergeCell ref="B40:AB40"/>
    <mergeCell ref="AC35:AH35"/>
    <mergeCell ref="AC22:AH22"/>
    <mergeCell ref="AC23:AH23"/>
    <mergeCell ref="AC20:AH20"/>
    <mergeCell ref="AC24:AH24"/>
    <mergeCell ref="AC25:AH25"/>
    <mergeCell ref="AC21:AH21"/>
    <mergeCell ref="AC15:AH15"/>
    <mergeCell ref="AC19:AH19"/>
    <mergeCell ref="AI13:BC13"/>
    <mergeCell ref="AC16:AH16"/>
    <mergeCell ref="AC17:AH17"/>
    <mergeCell ref="AC18:AH18"/>
    <mergeCell ref="AI15:BC15"/>
    <mergeCell ref="AI16:BC16"/>
    <mergeCell ref="AI18:BC18"/>
    <mergeCell ref="AI19:BC19"/>
    <mergeCell ref="AI9:BC9"/>
    <mergeCell ref="AC14:AH14"/>
    <mergeCell ref="AC13:AH13"/>
    <mergeCell ref="AC12:AH12"/>
    <mergeCell ref="AI12:BC12"/>
    <mergeCell ref="BD14:BY14"/>
    <mergeCell ref="BD13:BY13"/>
    <mergeCell ref="AC11:AH11"/>
    <mergeCell ref="AI14:BC14"/>
    <mergeCell ref="BD12:BY12"/>
    <mergeCell ref="BZ3:CO3"/>
    <mergeCell ref="BD5:BY5"/>
    <mergeCell ref="AC9:AH9"/>
    <mergeCell ref="AI10:BC10"/>
    <mergeCell ref="AC10:AH10"/>
    <mergeCell ref="AI11:BC11"/>
    <mergeCell ref="BD10:BY10"/>
    <mergeCell ref="BD11:BY11"/>
    <mergeCell ref="BZ10:CO10"/>
    <mergeCell ref="BD9:BY9"/>
    <mergeCell ref="AC4:AH4"/>
    <mergeCell ref="AI4:BC4"/>
    <mergeCell ref="BZ4:CO4"/>
    <mergeCell ref="BD4:BY4"/>
    <mergeCell ref="CP6:DD6"/>
    <mergeCell ref="AI3:BC3"/>
    <mergeCell ref="AI5:BC5"/>
    <mergeCell ref="AC3:AH3"/>
    <mergeCell ref="AC5:AH5"/>
    <mergeCell ref="BD3:BY3"/>
    <mergeCell ref="B8:AB8"/>
    <mergeCell ref="BD6:BY6"/>
    <mergeCell ref="BZ8:CO8"/>
    <mergeCell ref="BD7:BY7"/>
    <mergeCell ref="BD8:BY8"/>
    <mergeCell ref="AC7:AH7"/>
    <mergeCell ref="AI8:BC8"/>
    <mergeCell ref="AC8:AH8"/>
    <mergeCell ref="AI6:BC6"/>
    <mergeCell ref="AC6:AH6"/>
    <mergeCell ref="B2:DD2"/>
    <mergeCell ref="B7:AB7"/>
    <mergeCell ref="AI7:BC7"/>
    <mergeCell ref="B3:AB3"/>
    <mergeCell ref="B4:AB4"/>
    <mergeCell ref="BZ6:CO6"/>
    <mergeCell ref="B6:AB6"/>
    <mergeCell ref="CP3:DD3"/>
    <mergeCell ref="CP4:DD4"/>
    <mergeCell ref="BZ5:CO5"/>
    <mergeCell ref="BZ332:CO332"/>
    <mergeCell ref="CP7:DD7"/>
    <mergeCell ref="CP332:DD332"/>
    <mergeCell ref="BZ275:CO275"/>
    <mergeCell ref="BZ7:CO7"/>
    <mergeCell ref="CP243:DD243"/>
    <mergeCell ref="CP244:DD244"/>
    <mergeCell ref="BZ214:CO214"/>
    <mergeCell ref="CP246:DD246"/>
    <mergeCell ref="BZ9:CO9"/>
    <mergeCell ref="CP226:DD226"/>
    <mergeCell ref="CP224:DD224"/>
    <mergeCell ref="BZ230:CO230"/>
    <mergeCell ref="CP230:DD230"/>
    <mergeCell ref="CP232:DD232"/>
    <mergeCell ref="BZ231:CO231"/>
    <mergeCell ref="BZ224:CO224"/>
    <mergeCell ref="BZ227:CO227"/>
    <mergeCell ref="BZ225:CO225"/>
    <mergeCell ref="BZ229:CO229"/>
    <mergeCell ref="CP8:DD8"/>
    <mergeCell ref="CP203:DD203"/>
    <mergeCell ref="CP5:DD5"/>
    <mergeCell ref="CP218:DD218"/>
    <mergeCell ref="CP10:DD10"/>
    <mergeCell ref="CP11:DD11"/>
    <mergeCell ref="CP44:DD44"/>
    <mergeCell ref="CP9:DD9"/>
    <mergeCell ref="CP217:DD217"/>
    <mergeCell ref="CP194:DD194"/>
    <mergeCell ref="BZ184:CO184"/>
    <mergeCell ref="BZ189:CO189"/>
    <mergeCell ref="CP248:DD248"/>
    <mergeCell ref="BZ246:CO246"/>
    <mergeCell ref="BZ242:CO242"/>
    <mergeCell ref="BZ241:CO241"/>
    <mergeCell ref="CP227:DD227"/>
    <mergeCell ref="BZ218:CO218"/>
    <mergeCell ref="CP234:DD234"/>
    <mergeCell ref="CP231:DD231"/>
    <mergeCell ref="CP240:DD240"/>
    <mergeCell ref="CP245:DD245"/>
    <mergeCell ref="CP251:DD251"/>
    <mergeCell ref="CP253:DD253"/>
    <mergeCell ref="BZ252:CO252"/>
    <mergeCell ref="BZ240:CO240"/>
    <mergeCell ref="BZ244:CO244"/>
    <mergeCell ref="CP241:DD241"/>
    <mergeCell ref="CP242:DD242"/>
    <mergeCell ref="BZ250:CO250"/>
    <mergeCell ref="CP219:DD219"/>
    <mergeCell ref="BZ226:CO226"/>
    <mergeCell ref="BZ236:CO236"/>
    <mergeCell ref="CP205:DD205"/>
    <mergeCell ref="BZ251:CO251"/>
    <mergeCell ref="BZ234:CO234"/>
    <mergeCell ref="CP213:DD213"/>
    <mergeCell ref="CP215:DD215"/>
    <mergeCell ref="CP216:DD216"/>
    <mergeCell ref="CP225:DD225"/>
    <mergeCell ref="CP239:DD239"/>
    <mergeCell ref="CP214:DD214"/>
    <mergeCell ref="CP209:DD209"/>
    <mergeCell ref="CP206:DD206"/>
    <mergeCell ref="CP207:DD207"/>
    <mergeCell ref="CP208:DD208"/>
    <mergeCell ref="CP210:DD210"/>
    <mergeCell ref="CP211:DD211"/>
    <mergeCell ref="CP212:DD212"/>
    <mergeCell ref="CP233:DD233"/>
    <mergeCell ref="BZ200:CO200"/>
    <mergeCell ref="AI190:BC190"/>
    <mergeCell ref="AI194:BC194"/>
    <mergeCell ref="AI204:BC204"/>
    <mergeCell ref="AI199:BC199"/>
    <mergeCell ref="BD203:BY203"/>
    <mergeCell ref="BD201:BY201"/>
    <mergeCell ref="BZ197:CO197"/>
    <mergeCell ref="BZ198:CO198"/>
    <mergeCell ref="BZ194:CO194"/>
    <mergeCell ref="AI192:BC192"/>
    <mergeCell ref="AC190:AH190"/>
    <mergeCell ref="AI189:BC189"/>
    <mergeCell ref="AI198:BC198"/>
    <mergeCell ref="AC198:AH198"/>
    <mergeCell ref="AC187:AH187"/>
    <mergeCell ref="AC194:AH194"/>
    <mergeCell ref="AC191:AH191"/>
    <mergeCell ref="AC193:AH193"/>
    <mergeCell ref="AC192:AH192"/>
    <mergeCell ref="AI202:BC202"/>
    <mergeCell ref="AC199:AH199"/>
    <mergeCell ref="AI195:BC195"/>
    <mergeCell ref="AI201:BC201"/>
    <mergeCell ref="BZ193:CO193"/>
    <mergeCell ref="BZ202:CO202"/>
    <mergeCell ref="AC201:AH201"/>
    <mergeCell ref="AC197:AH197"/>
    <mergeCell ref="AC200:AH200"/>
    <mergeCell ref="AI200:BC200"/>
    <mergeCell ref="BD194:BY194"/>
    <mergeCell ref="BZ188:CO188"/>
    <mergeCell ref="BD195:BY195"/>
    <mergeCell ref="CP195:DD195"/>
    <mergeCell ref="BD191:BY191"/>
    <mergeCell ref="BZ190:CO190"/>
    <mergeCell ref="CP188:DD188"/>
    <mergeCell ref="BZ195:CO195"/>
    <mergeCell ref="BD189:BY189"/>
    <mergeCell ref="BD190:BY190"/>
    <mergeCell ref="BD186:BY186"/>
    <mergeCell ref="AI185:BC185"/>
    <mergeCell ref="AI184:BC184"/>
    <mergeCell ref="BD171:BY171"/>
    <mergeCell ref="BD173:BY173"/>
    <mergeCell ref="AC174:AH174"/>
    <mergeCell ref="AC181:AH181"/>
    <mergeCell ref="AC182:AH182"/>
    <mergeCell ref="AC184:AH184"/>
    <mergeCell ref="AC185:AH185"/>
    <mergeCell ref="AC183:AH183"/>
    <mergeCell ref="B141:AB141"/>
    <mergeCell ref="B149:AB149"/>
    <mergeCell ref="B147:AB147"/>
    <mergeCell ref="AC154:AH154"/>
    <mergeCell ref="B144:AB144"/>
    <mergeCell ref="AC172:AH172"/>
    <mergeCell ref="AC164:AH164"/>
    <mergeCell ref="AC165:AH165"/>
    <mergeCell ref="AC150:AH150"/>
    <mergeCell ref="B153:AB153"/>
    <mergeCell ref="B172:AB172"/>
    <mergeCell ref="AC170:AH170"/>
    <mergeCell ref="AC168:AH168"/>
    <mergeCell ref="B171:AB171"/>
    <mergeCell ref="B138:AB138"/>
    <mergeCell ref="AC138:AH138"/>
    <mergeCell ref="AC141:AH141"/>
    <mergeCell ref="AC147:AH147"/>
    <mergeCell ref="B140:AB140"/>
    <mergeCell ref="B145:AB145"/>
    <mergeCell ref="B143:AB143"/>
    <mergeCell ref="B139:AB139"/>
    <mergeCell ref="AC140:AH140"/>
    <mergeCell ref="B142:AB142"/>
    <mergeCell ref="B146:AB146"/>
    <mergeCell ref="AC143:AH143"/>
    <mergeCell ref="B136:AB136"/>
    <mergeCell ref="AC133:AH133"/>
    <mergeCell ref="AC136:AH136"/>
    <mergeCell ref="AI136:BC136"/>
    <mergeCell ref="B133:AB133"/>
    <mergeCell ref="B134:AB134"/>
    <mergeCell ref="AC134:AH134"/>
    <mergeCell ref="B135:AB135"/>
    <mergeCell ref="AC135:AH135"/>
    <mergeCell ref="AI134:BC134"/>
    <mergeCell ref="B126:AB126"/>
    <mergeCell ref="B125:AB125"/>
    <mergeCell ref="AC126:AH126"/>
    <mergeCell ref="BD114:BY114"/>
    <mergeCell ref="BD126:BY126"/>
    <mergeCell ref="AI132:BC132"/>
    <mergeCell ref="B132:AB132"/>
    <mergeCell ref="AC132:AH132"/>
    <mergeCell ref="AC131:AH131"/>
    <mergeCell ref="B118:AB118"/>
    <mergeCell ref="B121:AB121"/>
    <mergeCell ref="AI123:BC123"/>
    <mergeCell ref="AI116:BC116"/>
    <mergeCell ref="AC114:AH114"/>
    <mergeCell ref="AC123:AH123"/>
    <mergeCell ref="AI118:BC118"/>
    <mergeCell ref="B120:AB120"/>
    <mergeCell ref="AC120:AH120"/>
    <mergeCell ref="AI120:BC120"/>
    <mergeCell ref="AC115:AH115"/>
    <mergeCell ref="AC119:AH119"/>
    <mergeCell ref="AC125:AH125"/>
    <mergeCell ref="BD124:BY124"/>
    <mergeCell ref="BD125:BY125"/>
    <mergeCell ref="BD118:BY118"/>
    <mergeCell ref="BD123:BY123"/>
    <mergeCell ref="BD122:BY122"/>
    <mergeCell ref="AI119:BC119"/>
    <mergeCell ref="BD119:BY119"/>
    <mergeCell ref="AC118:AH118"/>
    <mergeCell ref="AI111:BC111"/>
    <mergeCell ref="BD111:BY111"/>
    <mergeCell ref="AI113:BC113"/>
    <mergeCell ref="BD113:BY113"/>
    <mergeCell ref="AI114:BC114"/>
    <mergeCell ref="AI124:BC124"/>
    <mergeCell ref="AI115:BC115"/>
    <mergeCell ref="BD115:BY115"/>
    <mergeCell ref="BZ95:CO95"/>
    <mergeCell ref="BZ89:CO89"/>
    <mergeCell ref="BZ88:CO88"/>
    <mergeCell ref="AI90:BC90"/>
    <mergeCell ref="AI91:BC91"/>
    <mergeCell ref="BZ90:CO90"/>
    <mergeCell ref="BZ92:CO92"/>
    <mergeCell ref="BD95:BY95"/>
    <mergeCell ref="BD88:BY88"/>
    <mergeCell ref="BD90:BY90"/>
    <mergeCell ref="B89:AB89"/>
    <mergeCell ref="B83:AB83"/>
    <mergeCell ref="B87:AB87"/>
    <mergeCell ref="AC89:AH89"/>
    <mergeCell ref="AI89:BC89"/>
    <mergeCell ref="AC87:AH87"/>
    <mergeCell ref="AC83:AH83"/>
    <mergeCell ref="AI86:BC86"/>
    <mergeCell ref="AI88:BC88"/>
    <mergeCell ref="AI84:BC84"/>
    <mergeCell ref="B124:AB124"/>
    <mergeCell ref="B106:AB106"/>
    <mergeCell ref="B101:AB101"/>
    <mergeCell ref="B122:AB122"/>
    <mergeCell ref="B123:AB123"/>
    <mergeCell ref="B99:AB99"/>
    <mergeCell ref="B102:AB102"/>
    <mergeCell ref="B116:AB116"/>
    <mergeCell ref="B113:AB113"/>
    <mergeCell ref="B114:AB114"/>
    <mergeCell ref="B98:AB98"/>
    <mergeCell ref="AC100:AH100"/>
    <mergeCell ref="AI98:BC98"/>
    <mergeCell ref="AC98:AH98"/>
    <mergeCell ref="AC101:AH101"/>
    <mergeCell ref="B94:AB94"/>
    <mergeCell ref="AI97:BC97"/>
    <mergeCell ref="AC96:AH96"/>
    <mergeCell ref="AC94:AH94"/>
    <mergeCell ref="B95:AB95"/>
    <mergeCell ref="B111:AB111"/>
    <mergeCell ref="AC108:AH108"/>
    <mergeCell ref="BD110:BY110"/>
    <mergeCell ref="AC112:AH112"/>
    <mergeCell ref="AI110:BC110"/>
    <mergeCell ref="AI106:BC106"/>
    <mergeCell ref="B110:AB110"/>
    <mergeCell ref="AI108:BC108"/>
    <mergeCell ref="BD112:BY112"/>
    <mergeCell ref="AI109:BC109"/>
    <mergeCell ref="BD102:BY102"/>
    <mergeCell ref="AC92:AH92"/>
    <mergeCell ref="AC102:AH102"/>
    <mergeCell ref="AI103:BC103"/>
    <mergeCell ref="AC107:AH107"/>
    <mergeCell ref="BD106:BY106"/>
    <mergeCell ref="AC93:AH93"/>
    <mergeCell ref="BD97:BY97"/>
    <mergeCell ref="BD93:BY93"/>
    <mergeCell ref="BD98:BY98"/>
    <mergeCell ref="AC88:AH88"/>
    <mergeCell ref="BD100:BY100"/>
    <mergeCell ref="BD84:BY84"/>
    <mergeCell ref="AC91:AH91"/>
    <mergeCell ref="BD87:BY87"/>
    <mergeCell ref="AI93:BC93"/>
    <mergeCell ref="BD91:BY91"/>
    <mergeCell ref="AC90:AH90"/>
    <mergeCell ref="BD85:BY85"/>
    <mergeCell ref="BD86:BY86"/>
    <mergeCell ref="BD80:BY80"/>
    <mergeCell ref="BD103:BY103"/>
    <mergeCell ref="BD82:BY82"/>
    <mergeCell ref="BD132:BY132"/>
    <mergeCell ref="BD75:BY75"/>
    <mergeCell ref="BD76:BY76"/>
    <mergeCell ref="BD81:BY81"/>
    <mergeCell ref="BD107:BY107"/>
    <mergeCell ref="BD121:BY121"/>
    <mergeCell ref="BD83:BY83"/>
    <mergeCell ref="B190:AB190"/>
    <mergeCell ref="B189:AB189"/>
    <mergeCell ref="B195:AB195"/>
    <mergeCell ref="B194:AB194"/>
    <mergeCell ref="B176:AB176"/>
    <mergeCell ref="B182:AB182"/>
    <mergeCell ref="B185:AB185"/>
    <mergeCell ref="B179:AB179"/>
    <mergeCell ref="B178:AB178"/>
    <mergeCell ref="B184:AB184"/>
    <mergeCell ref="AI140:BC140"/>
    <mergeCell ref="B103:AB103"/>
    <mergeCell ref="BD152:BY152"/>
    <mergeCell ref="BD150:BY150"/>
    <mergeCell ref="BD149:BY149"/>
    <mergeCell ref="AI107:BC107"/>
    <mergeCell ref="BD148:BY148"/>
    <mergeCell ref="BD140:BY140"/>
    <mergeCell ref="B152:AB152"/>
    <mergeCell ref="B151:AB151"/>
    <mergeCell ref="B97:AB97"/>
    <mergeCell ref="B105:AB105"/>
    <mergeCell ref="AC84:AH84"/>
    <mergeCell ref="AC85:AH85"/>
    <mergeCell ref="AC86:AH86"/>
    <mergeCell ref="AI125:BC125"/>
    <mergeCell ref="AC103:AH103"/>
    <mergeCell ref="AC109:AH109"/>
    <mergeCell ref="AI92:BC92"/>
    <mergeCell ref="AI112:BC112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BD53:BY53"/>
    <mergeCell ref="BD52:BY52"/>
    <mergeCell ref="BZ67:CO67"/>
    <mergeCell ref="BD55:BY55"/>
    <mergeCell ref="BD64:BY64"/>
    <mergeCell ref="BD66:BY66"/>
    <mergeCell ref="BD63:BY63"/>
    <mergeCell ref="BD59:BY59"/>
    <mergeCell ref="BD74:BY74"/>
    <mergeCell ref="BD60:BY60"/>
    <mergeCell ref="BZ68:CO68"/>
    <mergeCell ref="AC60:AH60"/>
    <mergeCell ref="AI60:BC60"/>
    <mergeCell ref="AC63:AH63"/>
    <mergeCell ref="AI61:BC61"/>
    <mergeCell ref="AI65:BC65"/>
    <mergeCell ref="AI64:BC64"/>
    <mergeCell ref="AI67:BC67"/>
    <mergeCell ref="AI66:BC66"/>
    <mergeCell ref="CP78:DD78"/>
    <mergeCell ref="CP79:DD79"/>
    <mergeCell ref="CP67:DD67"/>
    <mergeCell ref="CP88:DD88"/>
    <mergeCell ref="CP82:DD82"/>
    <mergeCell ref="CP81:DD81"/>
    <mergeCell ref="CP74:DD74"/>
    <mergeCell ref="CP80:DD80"/>
    <mergeCell ref="CP76:DD76"/>
    <mergeCell ref="CP83:DD83"/>
    <mergeCell ref="CP89:DD89"/>
    <mergeCell ref="CP84:DD84"/>
    <mergeCell ref="BZ87:CO87"/>
    <mergeCell ref="CP92:DD92"/>
    <mergeCell ref="BZ85:CO85"/>
    <mergeCell ref="CP86:DD86"/>
    <mergeCell ref="CP90:DD90"/>
    <mergeCell ref="BZ91:CO91"/>
    <mergeCell ref="CP91:DD91"/>
    <mergeCell ref="CP85:DD85"/>
    <mergeCell ref="CP93:DD93"/>
    <mergeCell ref="BZ83:CO83"/>
    <mergeCell ref="CP104:DD104"/>
    <mergeCell ref="CP113:DD113"/>
    <mergeCell ref="CP108:DD108"/>
    <mergeCell ref="CP99:DD99"/>
    <mergeCell ref="CP107:DD107"/>
    <mergeCell ref="CP101:DD101"/>
    <mergeCell ref="CP112:DD112"/>
    <mergeCell ref="CP103:DD103"/>
    <mergeCell ref="CP102:DD102"/>
    <mergeCell ref="BZ99:CO99"/>
    <mergeCell ref="BZ101:CO101"/>
    <mergeCell ref="BZ100:CO100"/>
    <mergeCell ref="BZ108:CO108"/>
    <mergeCell ref="BZ105:CO105"/>
    <mergeCell ref="CP100:DD100"/>
    <mergeCell ref="CP106:DD106"/>
    <mergeCell ref="CP105:DD105"/>
    <mergeCell ref="CP111:DD111"/>
    <mergeCell ref="CP121:DD121"/>
    <mergeCell ref="CP118:DD118"/>
    <mergeCell ref="CP110:DD110"/>
    <mergeCell ref="CP114:DD114"/>
    <mergeCell ref="CP117:DD117"/>
    <mergeCell ref="CP120:DD120"/>
    <mergeCell ref="CP119:DD119"/>
    <mergeCell ref="CP116:DD116"/>
    <mergeCell ref="CP109:DD109"/>
    <mergeCell ref="BZ124:CO124"/>
    <mergeCell ref="CP124:DD124"/>
    <mergeCell ref="CP127:DD127"/>
    <mergeCell ref="CP134:DD134"/>
    <mergeCell ref="BZ139:CO139"/>
    <mergeCell ref="CP123:DD123"/>
    <mergeCell ref="BZ125:CO125"/>
    <mergeCell ref="BZ128:CO128"/>
    <mergeCell ref="CP128:DD128"/>
    <mergeCell ref="BZ141:CO141"/>
    <mergeCell ref="CP140:DD140"/>
    <mergeCell ref="CP141:DD141"/>
    <mergeCell ref="CP139:DD139"/>
    <mergeCell ref="CP137:DD137"/>
    <mergeCell ref="BZ137:CO137"/>
    <mergeCell ref="BZ140:CO140"/>
    <mergeCell ref="CP138:DD138"/>
    <mergeCell ref="BZ135:CO135"/>
    <mergeCell ref="CP135:DD135"/>
    <mergeCell ref="BD141:BY141"/>
    <mergeCell ref="CP147:DD147"/>
    <mergeCell ref="BD145:BY145"/>
    <mergeCell ref="BD146:BY146"/>
    <mergeCell ref="BZ146:CO146"/>
    <mergeCell ref="BZ142:CO142"/>
    <mergeCell ref="BZ144:CO144"/>
    <mergeCell ref="BZ143:CO143"/>
    <mergeCell ref="CP144:DD144"/>
    <mergeCell ref="CP143:DD143"/>
    <mergeCell ref="BZ173:CO173"/>
    <mergeCell ref="BZ147:CO147"/>
    <mergeCell ref="AI147:BC147"/>
    <mergeCell ref="AI152:BC152"/>
    <mergeCell ref="CP148:DD148"/>
    <mergeCell ref="CP146:DD146"/>
    <mergeCell ref="CP149:DD149"/>
    <mergeCell ref="CP152:DD152"/>
    <mergeCell ref="CP142:DD142"/>
    <mergeCell ref="BD143:BY143"/>
    <mergeCell ref="BZ145:CO145"/>
    <mergeCell ref="AI172:BC172"/>
    <mergeCell ref="BZ151:CO151"/>
    <mergeCell ref="CP151:DD151"/>
    <mergeCell ref="BZ149:CO149"/>
    <mergeCell ref="AI149:BC149"/>
    <mergeCell ref="BD147:BY147"/>
    <mergeCell ref="BD142:BY142"/>
    <mergeCell ref="BZ148:CO148"/>
    <mergeCell ref="BD151:BY151"/>
    <mergeCell ref="BZ172:CO172"/>
    <mergeCell ref="AI150:BC150"/>
    <mergeCell ref="BZ152:CO152"/>
    <mergeCell ref="BZ150:CO150"/>
    <mergeCell ref="AI167:BC167"/>
    <mergeCell ref="AI154:BC154"/>
    <mergeCell ref="BD166:BY166"/>
    <mergeCell ref="BD164:BY164"/>
    <mergeCell ref="AI174:BC174"/>
    <mergeCell ref="BD162:BY162"/>
    <mergeCell ref="B162:AB162"/>
    <mergeCell ref="B174:AB174"/>
    <mergeCell ref="B159:AB159"/>
    <mergeCell ref="B156:AB156"/>
    <mergeCell ref="AI173:BC173"/>
    <mergeCell ref="B161:AB161"/>
    <mergeCell ref="B169:AB169"/>
    <mergeCell ref="B170:AB170"/>
    <mergeCell ref="BZ174:CO174"/>
    <mergeCell ref="B165:AB165"/>
    <mergeCell ref="AI163:BC163"/>
    <mergeCell ref="B167:AB167"/>
    <mergeCell ref="AI169:BC169"/>
    <mergeCell ref="B155:AB155"/>
    <mergeCell ref="AC162:AH162"/>
    <mergeCell ref="AC159:AH159"/>
    <mergeCell ref="AC157:AH157"/>
    <mergeCell ref="AC161:AH161"/>
    <mergeCell ref="B175:AB175"/>
    <mergeCell ref="B177:AB177"/>
    <mergeCell ref="AC175:AH175"/>
    <mergeCell ref="B154:AB154"/>
    <mergeCell ref="B166:AB166"/>
    <mergeCell ref="B164:AB164"/>
    <mergeCell ref="B163:AB163"/>
    <mergeCell ref="B158:AB158"/>
    <mergeCell ref="B160:AB160"/>
    <mergeCell ref="AC160:AH160"/>
    <mergeCell ref="AC169:AH169"/>
    <mergeCell ref="AI178:BC178"/>
    <mergeCell ref="AC166:AH166"/>
    <mergeCell ref="AC177:AH177"/>
    <mergeCell ref="AC158:AH158"/>
    <mergeCell ref="AI142:BC142"/>
    <mergeCell ref="AI151:BC151"/>
    <mergeCell ref="AC142:AH142"/>
    <mergeCell ref="AC171:AH171"/>
    <mergeCell ref="AC155:AH155"/>
    <mergeCell ref="AC152:AH152"/>
    <mergeCell ref="AC105:AH105"/>
    <mergeCell ref="AC156:AH156"/>
    <mergeCell ref="AC106:AH106"/>
    <mergeCell ref="AC110:AH110"/>
    <mergeCell ref="AC111:AH111"/>
    <mergeCell ref="AC121:AH121"/>
    <mergeCell ref="AC122:AH122"/>
    <mergeCell ref="AC117:AH117"/>
    <mergeCell ref="AC128:AH128"/>
    <mergeCell ref="AC176:AH176"/>
    <mergeCell ref="AC113:AH113"/>
    <mergeCell ref="AC116:AH116"/>
    <mergeCell ref="AC146:AH146"/>
    <mergeCell ref="AC145:AH145"/>
    <mergeCell ref="AI121:BC121"/>
    <mergeCell ref="AI122:BC122"/>
    <mergeCell ref="AI126:BC126"/>
    <mergeCell ref="AC151:AH151"/>
    <mergeCell ref="AC124:AH124"/>
    <mergeCell ref="B274:AB274"/>
    <mergeCell ref="B216:AB216"/>
    <mergeCell ref="AC216:AH216"/>
    <mergeCell ref="B181:AB181"/>
    <mergeCell ref="B180:AB180"/>
    <mergeCell ref="AC173:AH173"/>
    <mergeCell ref="B260:AB260"/>
    <mergeCell ref="AC260:AH260"/>
    <mergeCell ref="AC224:AH224"/>
    <mergeCell ref="AC218:AH218"/>
    <mergeCell ref="AI285:BC285"/>
    <mergeCell ref="AC289:AH289"/>
    <mergeCell ref="AC258:AH258"/>
    <mergeCell ref="B256:AB256"/>
    <mergeCell ref="AC259:AH259"/>
    <mergeCell ref="B258:AB258"/>
    <mergeCell ref="AI280:BC280"/>
    <mergeCell ref="AI265:BC265"/>
    <mergeCell ref="AC277:AH277"/>
    <mergeCell ref="AC274:AH274"/>
    <mergeCell ref="BZ277:CO277"/>
    <mergeCell ref="BZ272:CO272"/>
    <mergeCell ref="AC293:AH293"/>
    <mergeCell ref="AI278:BC278"/>
    <mergeCell ref="AC283:AH283"/>
    <mergeCell ref="AC285:AH285"/>
    <mergeCell ref="AC291:AH291"/>
    <mergeCell ref="AC284:AH284"/>
    <mergeCell ref="AI289:BC289"/>
    <mergeCell ref="AI286:BC286"/>
    <mergeCell ref="BZ219:CO219"/>
    <mergeCell ref="BZ235:CO235"/>
    <mergeCell ref="BZ286:CO286"/>
    <mergeCell ref="BD285:BY285"/>
    <mergeCell ref="BD282:BY282"/>
    <mergeCell ref="BZ261:CO261"/>
    <mergeCell ref="BD268:BY268"/>
    <mergeCell ref="BD261:BY261"/>
    <mergeCell ref="BD267:BY267"/>
    <mergeCell ref="BZ271:CO271"/>
    <mergeCell ref="BD332:BG332"/>
    <mergeCell ref="BZ228:CO228"/>
    <mergeCell ref="CP228:DD228"/>
    <mergeCell ref="BD232:BY232"/>
    <mergeCell ref="BZ232:CO232"/>
    <mergeCell ref="BD231:BY231"/>
    <mergeCell ref="BZ309:CO309"/>
    <mergeCell ref="BD233:BY233"/>
    <mergeCell ref="BZ233:CO233"/>
    <mergeCell ref="BZ238:CO238"/>
    <mergeCell ref="BD271:BY271"/>
    <mergeCell ref="CP288:DD288"/>
    <mergeCell ref="CP283:DD283"/>
    <mergeCell ref="CP229:DD229"/>
    <mergeCell ref="BZ281:CO281"/>
    <mergeCell ref="AI258:BC258"/>
    <mergeCell ref="BZ249:CO249"/>
    <mergeCell ref="AI259:BC259"/>
    <mergeCell ref="CP268:DD268"/>
    <mergeCell ref="CP256:DD256"/>
    <mergeCell ref="CP223:DD223"/>
    <mergeCell ref="B233:AB233"/>
    <mergeCell ref="B223:AB223"/>
    <mergeCell ref="AC223:AH223"/>
    <mergeCell ref="AI223:BC223"/>
    <mergeCell ref="BD223:BY223"/>
    <mergeCell ref="BZ223:CO223"/>
    <mergeCell ref="AC227:AH227"/>
    <mergeCell ref="AC232:AH232"/>
    <mergeCell ref="AI233:BC233"/>
    <mergeCell ref="B229:AB229"/>
    <mergeCell ref="AC229:AH229"/>
    <mergeCell ref="AI229:BC229"/>
    <mergeCell ref="BZ256:CO256"/>
    <mergeCell ref="AI252:BC252"/>
    <mergeCell ref="BD252:BY252"/>
    <mergeCell ref="BD235:BY235"/>
    <mergeCell ref="B232:AB232"/>
    <mergeCell ref="BZ243:CO243"/>
    <mergeCell ref="BZ239:CO239"/>
  </mergeCell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zoomScale="118" zoomScaleNormal="118" zoomScaleSheetLayoutView="100" zoomScalePageLayoutView="0" workbookViewId="0" topLeftCell="AA1">
      <selection activeCell="EM19" sqref="EM1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6" width="0.875" style="1" customWidth="1"/>
    <col min="77" max="77" width="1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1.25">
      <c r="DE1" s="4" t="s">
        <v>173</v>
      </c>
    </row>
    <row r="2" spans="2:109" s="3" customFormat="1" ht="25.5" customHeight="1">
      <c r="B2" s="375" t="s">
        <v>187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5"/>
    </row>
    <row r="3" spans="2:109" s="12" customFormat="1" ht="56.25" customHeight="1">
      <c r="B3" s="357" t="s">
        <v>138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 t="s">
        <v>139</v>
      </c>
      <c r="AD3" s="357"/>
      <c r="AE3" s="357"/>
      <c r="AF3" s="357"/>
      <c r="AG3" s="357"/>
      <c r="AH3" s="357"/>
      <c r="AI3" s="357" t="s">
        <v>186</v>
      </c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 t="s">
        <v>179</v>
      </c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 t="s">
        <v>140</v>
      </c>
      <c r="CA3" s="357"/>
      <c r="CB3" s="357"/>
      <c r="CC3" s="357"/>
      <c r="CD3" s="357"/>
      <c r="CE3" s="357"/>
      <c r="CF3" s="357"/>
      <c r="CG3" s="357"/>
      <c r="CH3" s="357"/>
      <c r="CI3" s="357"/>
      <c r="CJ3" s="357"/>
      <c r="CK3" s="357"/>
      <c r="CL3" s="357"/>
      <c r="CM3" s="357"/>
      <c r="CN3" s="357"/>
      <c r="CO3" s="357"/>
      <c r="CP3" s="357" t="s">
        <v>141</v>
      </c>
      <c r="CQ3" s="357"/>
      <c r="CR3" s="357"/>
      <c r="CS3" s="357"/>
      <c r="CT3" s="357"/>
      <c r="CU3" s="357"/>
      <c r="CV3" s="357"/>
      <c r="CW3" s="357"/>
      <c r="CX3" s="357"/>
      <c r="CY3" s="357"/>
      <c r="CZ3" s="357"/>
      <c r="DA3" s="357"/>
      <c r="DB3" s="357"/>
      <c r="DC3" s="357"/>
      <c r="DD3" s="357"/>
      <c r="DE3" s="364"/>
    </row>
    <row r="4" spans="2:109" s="9" customFormat="1" ht="12" customHeight="1" thickBot="1">
      <c r="B4" s="358">
        <v>1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9">
        <v>2</v>
      </c>
      <c r="AD4" s="359"/>
      <c r="AE4" s="359"/>
      <c r="AF4" s="359"/>
      <c r="AG4" s="359"/>
      <c r="AH4" s="359"/>
      <c r="AI4" s="359">
        <v>3</v>
      </c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>
        <v>4</v>
      </c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>
        <v>5</v>
      </c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>
        <v>6</v>
      </c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74"/>
    </row>
    <row r="5" spans="2:109" s="10" customFormat="1" ht="23.25" customHeight="1">
      <c r="B5" s="352" t="s">
        <v>188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4"/>
      <c r="AC5" s="355" t="s">
        <v>174</v>
      </c>
      <c r="AD5" s="356"/>
      <c r="AE5" s="356"/>
      <c r="AF5" s="356"/>
      <c r="AG5" s="356"/>
      <c r="AH5" s="356"/>
      <c r="AI5" s="356" t="s">
        <v>191</v>
      </c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63">
        <f>BD29</f>
        <v>1076900</v>
      </c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>
        <f>BZ29</f>
        <v>-302292.3800000008</v>
      </c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5">
        <f>CP29</f>
        <v>-1379192.3800000008</v>
      </c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7"/>
    </row>
    <row r="6" spans="2:109" s="10" customFormat="1" ht="13.5" customHeight="1">
      <c r="B6" s="332" t="s">
        <v>142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4"/>
      <c r="AC6" s="347" t="s">
        <v>155</v>
      </c>
      <c r="AD6" s="348"/>
      <c r="AE6" s="348"/>
      <c r="AF6" s="348"/>
      <c r="AG6" s="348"/>
      <c r="AH6" s="349"/>
      <c r="AI6" s="376" t="s">
        <v>191</v>
      </c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9"/>
      <c r="BD6" s="168" t="str">
        <f>BD13</f>
        <v>-</v>
      </c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70"/>
      <c r="BZ6" s="168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70"/>
      <c r="CP6" s="368" t="s">
        <v>235</v>
      </c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70"/>
    </row>
    <row r="7" spans="2:109" ht="23.25" customHeight="1">
      <c r="B7" s="360" t="s">
        <v>189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2"/>
      <c r="AC7" s="350"/>
      <c r="AD7" s="321"/>
      <c r="AE7" s="321"/>
      <c r="AF7" s="321"/>
      <c r="AG7" s="321"/>
      <c r="AH7" s="351"/>
      <c r="AI7" s="377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51"/>
      <c r="BD7" s="190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2"/>
      <c r="BZ7" s="190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2"/>
      <c r="CP7" s="371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3"/>
    </row>
    <row r="8" spans="2:109" ht="13.5" customHeight="1" hidden="1">
      <c r="B8" s="341" t="s">
        <v>154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3"/>
      <c r="AC8" s="347"/>
      <c r="AD8" s="348"/>
      <c r="AE8" s="348"/>
      <c r="AF8" s="348"/>
      <c r="AG8" s="348"/>
      <c r="AH8" s="349"/>
      <c r="AI8" s="376" t="s">
        <v>235</v>
      </c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9"/>
      <c r="BD8" s="168" t="s">
        <v>235</v>
      </c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70"/>
      <c r="BZ8" s="168" t="s">
        <v>235</v>
      </c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70"/>
      <c r="CP8" s="368" t="s">
        <v>235</v>
      </c>
      <c r="CQ8" s="369"/>
      <c r="CR8" s="369"/>
      <c r="CS8" s="369"/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69"/>
      <c r="DE8" s="370"/>
    </row>
    <row r="9" spans="2:109" ht="13.5" customHeight="1" hidden="1"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6"/>
      <c r="AC9" s="350"/>
      <c r="AD9" s="321"/>
      <c r="AE9" s="321"/>
      <c r="AF9" s="321"/>
      <c r="AG9" s="321"/>
      <c r="AH9" s="351"/>
      <c r="AI9" s="377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51"/>
      <c r="BD9" s="190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2"/>
      <c r="BZ9" s="190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2"/>
      <c r="CP9" s="371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3"/>
    </row>
    <row r="10" spans="2:109" ht="13.5" customHeight="1" hidden="1">
      <c r="B10" s="329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1"/>
      <c r="AC10" s="311"/>
      <c r="AD10" s="310"/>
      <c r="AE10" s="310"/>
      <c r="AF10" s="310"/>
      <c r="AG10" s="310"/>
      <c r="AH10" s="310"/>
      <c r="AI10" s="310" t="s">
        <v>235</v>
      </c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83" t="s">
        <v>235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 t="s">
        <v>235</v>
      </c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308" t="s">
        <v>235</v>
      </c>
      <c r="CQ10" s="308"/>
      <c r="CR10" s="308"/>
      <c r="CS10" s="308"/>
      <c r="CT10" s="308"/>
      <c r="CU10" s="308"/>
      <c r="CV10" s="308"/>
      <c r="CW10" s="308"/>
      <c r="CX10" s="308"/>
      <c r="CY10" s="308"/>
      <c r="CZ10" s="308"/>
      <c r="DA10" s="308"/>
      <c r="DB10" s="308"/>
      <c r="DC10" s="308"/>
      <c r="DD10" s="308"/>
      <c r="DE10" s="309"/>
    </row>
    <row r="11" spans="2:109" ht="13.5" customHeight="1" hidden="1">
      <c r="B11" s="329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1"/>
      <c r="AC11" s="311"/>
      <c r="AD11" s="310"/>
      <c r="AE11" s="310"/>
      <c r="AF11" s="310"/>
      <c r="AG11" s="310"/>
      <c r="AH11" s="310"/>
      <c r="AI11" s="310" t="s">
        <v>235</v>
      </c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83" t="s">
        <v>235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 t="s">
        <v>235</v>
      </c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308" t="s">
        <v>235</v>
      </c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9"/>
    </row>
    <row r="12" spans="2:109" ht="13.5" customHeight="1" hidden="1"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1"/>
      <c r="AC12" s="311"/>
      <c r="AD12" s="310"/>
      <c r="AE12" s="310"/>
      <c r="AF12" s="310"/>
      <c r="AG12" s="310"/>
      <c r="AH12" s="310"/>
      <c r="AI12" s="310" t="s">
        <v>235</v>
      </c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83" t="s">
        <v>235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 t="s">
        <v>235</v>
      </c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308" t="s">
        <v>235</v>
      </c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9"/>
    </row>
    <row r="13" spans="2:109" ht="32.25" customHeight="1" hidden="1">
      <c r="B13" s="315" t="s">
        <v>620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7"/>
      <c r="AC13" s="311"/>
      <c r="AD13" s="310"/>
      <c r="AE13" s="310"/>
      <c r="AF13" s="310"/>
      <c r="AG13" s="310"/>
      <c r="AH13" s="310"/>
      <c r="AI13" s="310" t="s">
        <v>373</v>
      </c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83" t="str">
        <f>BD19</f>
        <v>-</v>
      </c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 t="s">
        <v>235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308" t="s">
        <v>235</v>
      </c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9"/>
    </row>
    <row r="14" spans="2:109" ht="13.5" customHeight="1" hidden="1"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1"/>
      <c r="AC14" s="311"/>
      <c r="AD14" s="310"/>
      <c r="AE14" s="310"/>
      <c r="AF14" s="310"/>
      <c r="AG14" s="310"/>
      <c r="AH14" s="310"/>
      <c r="AI14" s="310" t="s">
        <v>235</v>
      </c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83" t="s">
        <v>235</v>
      </c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 t="s">
        <v>235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308" t="s">
        <v>235</v>
      </c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9"/>
    </row>
    <row r="15" spans="2:109" ht="13.5" customHeight="1" hidden="1">
      <c r="B15" s="329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1"/>
      <c r="AC15" s="311"/>
      <c r="AD15" s="310"/>
      <c r="AE15" s="310"/>
      <c r="AF15" s="310"/>
      <c r="AG15" s="310"/>
      <c r="AH15" s="310"/>
      <c r="AI15" s="310" t="s">
        <v>235</v>
      </c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83" t="s">
        <v>235</v>
      </c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 t="s">
        <v>235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308" t="s">
        <v>235</v>
      </c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9"/>
    </row>
    <row r="16" spans="2:109" ht="13.5" customHeight="1" hidden="1">
      <c r="B16" s="329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1"/>
      <c r="AC16" s="311"/>
      <c r="AD16" s="310"/>
      <c r="AE16" s="310"/>
      <c r="AF16" s="310"/>
      <c r="AG16" s="310"/>
      <c r="AH16" s="310"/>
      <c r="AI16" s="310" t="s">
        <v>235</v>
      </c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83" t="s">
        <v>235</v>
      </c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 t="s">
        <v>235</v>
      </c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308" t="s">
        <v>235</v>
      </c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9"/>
    </row>
    <row r="17" spans="29:109" s="10" customFormat="1" ht="12.75" customHeight="1" hidden="1">
      <c r="AC17" s="347"/>
      <c r="AD17" s="348"/>
      <c r="AE17" s="348"/>
      <c r="AF17" s="348"/>
      <c r="AG17" s="348"/>
      <c r="AH17" s="349"/>
      <c r="AI17" s="376" t="s">
        <v>235</v>
      </c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9"/>
      <c r="BD17" s="168" t="s">
        <v>235</v>
      </c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70"/>
      <c r="BZ17" s="168" t="s">
        <v>235</v>
      </c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70"/>
      <c r="CP17" s="368" t="s">
        <v>235</v>
      </c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70"/>
    </row>
    <row r="18" spans="2:109" s="10" customFormat="1" ht="17.25" customHeight="1" hidden="1">
      <c r="B18" s="338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40"/>
      <c r="AC18" s="350"/>
      <c r="AD18" s="321"/>
      <c r="AE18" s="321"/>
      <c r="AF18" s="321"/>
      <c r="AG18" s="321"/>
      <c r="AH18" s="351"/>
      <c r="AI18" s="377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51"/>
      <c r="BD18" s="190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2"/>
      <c r="BZ18" s="190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2"/>
      <c r="CP18" s="371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3"/>
    </row>
    <row r="19" spans="2:109" s="10" customFormat="1" ht="48" customHeight="1">
      <c r="B19" s="315" t="s">
        <v>618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7"/>
      <c r="AC19" s="311"/>
      <c r="AD19" s="310"/>
      <c r="AE19" s="310"/>
      <c r="AF19" s="310"/>
      <c r="AG19" s="310"/>
      <c r="AH19" s="310"/>
      <c r="AI19" s="310" t="s">
        <v>619</v>
      </c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83" t="str">
        <f>BD20</f>
        <v>-</v>
      </c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 t="str">
        <f>BZ20</f>
        <v>-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308" t="s">
        <v>235</v>
      </c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9"/>
    </row>
    <row r="20" spans="2:109" s="10" customFormat="1" ht="63" customHeight="1">
      <c r="B20" s="315" t="s">
        <v>616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7"/>
      <c r="AC20" s="311"/>
      <c r="AD20" s="310"/>
      <c r="AE20" s="310"/>
      <c r="AF20" s="310"/>
      <c r="AG20" s="310"/>
      <c r="AH20" s="310"/>
      <c r="AI20" s="310" t="s">
        <v>617</v>
      </c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83" t="s">
        <v>235</v>
      </c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 t="str">
        <f>BZ23</f>
        <v>-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308" t="s">
        <v>235</v>
      </c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9"/>
    </row>
    <row r="21" spans="2:109" s="10" customFormat="1" ht="48.75" customHeight="1">
      <c r="B21" s="315" t="s">
        <v>614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7"/>
      <c r="AC21" s="311"/>
      <c r="AD21" s="310"/>
      <c r="AE21" s="310"/>
      <c r="AF21" s="310"/>
      <c r="AG21" s="310"/>
      <c r="AH21" s="310"/>
      <c r="AI21" s="310" t="s">
        <v>615</v>
      </c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83" t="s">
        <v>235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 t="s">
        <v>235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308" t="s">
        <v>235</v>
      </c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9"/>
    </row>
    <row r="22" spans="2:109" s="10" customFormat="1" ht="61.5" customHeight="1">
      <c r="B22" s="315" t="s">
        <v>612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7"/>
      <c r="AC22" s="311"/>
      <c r="AD22" s="310"/>
      <c r="AE22" s="310"/>
      <c r="AF22" s="310"/>
      <c r="AG22" s="310"/>
      <c r="AH22" s="310"/>
      <c r="AI22" s="310" t="s">
        <v>613</v>
      </c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83" t="s">
        <v>235</v>
      </c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 t="s">
        <v>235</v>
      </c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308" t="s">
        <v>235</v>
      </c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9"/>
    </row>
    <row r="23" spans="2:109" s="10" customFormat="1" ht="70.5" customHeight="1">
      <c r="B23" s="315" t="s">
        <v>610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7"/>
      <c r="AC23" s="311"/>
      <c r="AD23" s="310"/>
      <c r="AE23" s="310"/>
      <c r="AF23" s="310"/>
      <c r="AG23" s="310"/>
      <c r="AH23" s="310"/>
      <c r="AI23" s="310" t="s">
        <v>611</v>
      </c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83" t="s">
        <v>235</v>
      </c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 t="s">
        <v>235</v>
      </c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308" t="s">
        <v>235</v>
      </c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9"/>
    </row>
    <row r="24" spans="2:109" s="10" customFormat="1" ht="75" customHeight="1">
      <c r="B24" s="315" t="s">
        <v>608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7"/>
      <c r="AC24" s="311"/>
      <c r="AD24" s="310"/>
      <c r="AE24" s="310"/>
      <c r="AF24" s="310"/>
      <c r="AG24" s="310"/>
      <c r="AH24" s="310"/>
      <c r="AI24" s="310" t="s">
        <v>609</v>
      </c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83" t="s">
        <v>235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 t="s">
        <v>235</v>
      </c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308" t="s">
        <v>235</v>
      </c>
      <c r="CQ24" s="308"/>
      <c r="CR24" s="308"/>
      <c r="CS24" s="308"/>
      <c r="CT24" s="308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9"/>
    </row>
    <row r="25" spans="2:109" s="10" customFormat="1" ht="69.75" customHeight="1">
      <c r="B25" s="315" t="s">
        <v>344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7"/>
      <c r="AC25" s="311"/>
      <c r="AD25" s="310"/>
      <c r="AE25" s="310"/>
      <c r="AF25" s="310"/>
      <c r="AG25" s="310"/>
      <c r="AH25" s="310"/>
      <c r="AI25" s="310" t="s">
        <v>440</v>
      </c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83" t="s">
        <v>235</v>
      </c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 t="s">
        <v>235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308" t="s">
        <v>235</v>
      </c>
      <c r="CQ25" s="308"/>
      <c r="CR25" s="308"/>
      <c r="CS25" s="308"/>
      <c r="CT25" s="308"/>
      <c r="CU25" s="308"/>
      <c r="CV25" s="308"/>
      <c r="CW25" s="308"/>
      <c r="CX25" s="308"/>
      <c r="CY25" s="308"/>
      <c r="CZ25" s="308"/>
      <c r="DA25" s="308"/>
      <c r="DB25" s="308"/>
      <c r="DC25" s="308"/>
      <c r="DD25" s="308"/>
      <c r="DE25" s="309"/>
    </row>
    <row r="26" spans="2:109" s="10" customFormat="1" ht="81.75" customHeight="1">
      <c r="B26" s="315" t="s">
        <v>607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7"/>
      <c r="AC26" s="311"/>
      <c r="AD26" s="310"/>
      <c r="AE26" s="310"/>
      <c r="AF26" s="310"/>
      <c r="AG26" s="310"/>
      <c r="AH26" s="310"/>
      <c r="AI26" s="310" t="s">
        <v>441</v>
      </c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83" t="s">
        <v>235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 t="s">
        <v>235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233" t="s">
        <v>235</v>
      </c>
      <c r="CQ26" s="308"/>
      <c r="CR26" s="308"/>
      <c r="CS26" s="308"/>
      <c r="CT26" s="308"/>
      <c r="CU26" s="308"/>
      <c r="CV26" s="308"/>
      <c r="CW26" s="308"/>
      <c r="CX26" s="308"/>
      <c r="CY26" s="308"/>
      <c r="CZ26" s="308"/>
      <c r="DA26" s="308"/>
      <c r="DB26" s="308"/>
      <c r="DC26" s="308"/>
      <c r="DD26" s="308"/>
      <c r="DE26" s="309"/>
    </row>
    <row r="27" spans="2:109" s="10" customFormat="1" ht="26.25" customHeight="1">
      <c r="B27" s="315" t="s">
        <v>190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7"/>
      <c r="AC27" s="311" t="s">
        <v>156</v>
      </c>
      <c r="AD27" s="310"/>
      <c r="AE27" s="310"/>
      <c r="AF27" s="310"/>
      <c r="AG27" s="310"/>
      <c r="AH27" s="310"/>
      <c r="AI27" s="310" t="s">
        <v>191</v>
      </c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83" t="s">
        <v>235</v>
      </c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 t="s">
        <v>235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308" t="s">
        <v>235</v>
      </c>
      <c r="CQ27" s="308"/>
      <c r="CR27" s="308"/>
      <c r="CS27" s="308"/>
      <c r="CT27" s="308"/>
      <c r="CU27" s="308"/>
      <c r="CV27" s="308"/>
      <c r="CW27" s="308"/>
      <c r="CX27" s="308"/>
      <c r="CY27" s="308"/>
      <c r="CZ27" s="308"/>
      <c r="DA27" s="308"/>
      <c r="DB27" s="308"/>
      <c r="DC27" s="308"/>
      <c r="DD27" s="308"/>
      <c r="DE27" s="309"/>
    </row>
    <row r="28" spans="2:109" s="10" customFormat="1" ht="17.25" customHeight="1">
      <c r="B28" s="332" t="s">
        <v>154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4"/>
      <c r="AC28" s="311"/>
      <c r="AD28" s="310"/>
      <c r="AE28" s="310"/>
      <c r="AF28" s="310"/>
      <c r="AG28" s="310"/>
      <c r="AH28" s="310"/>
      <c r="AI28" s="310" t="s">
        <v>235</v>
      </c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83" t="s">
        <v>235</v>
      </c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 t="s">
        <v>235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233" t="s">
        <v>235</v>
      </c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9"/>
    </row>
    <row r="29" spans="2:109" s="10" customFormat="1" ht="17.25" customHeight="1">
      <c r="B29" s="335" t="s">
        <v>606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7"/>
      <c r="AC29" s="311" t="s">
        <v>157</v>
      </c>
      <c r="AD29" s="310"/>
      <c r="AE29" s="310"/>
      <c r="AF29" s="310"/>
      <c r="AG29" s="310"/>
      <c r="AH29" s="310"/>
      <c r="AI29" s="310" t="s">
        <v>465</v>
      </c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83">
        <f>BD34+BD35</f>
        <v>1076900</v>
      </c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>
        <f>BZ34+BZ35</f>
        <v>-302292.3800000008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233">
        <f>BZ29-BD29</f>
        <v>-1379192.3800000008</v>
      </c>
      <c r="CQ29" s="308"/>
      <c r="CR29" s="308"/>
      <c r="CS29" s="308"/>
      <c r="CT29" s="308"/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9"/>
    </row>
    <row r="30" spans="2:159" s="10" customFormat="1" ht="49.5" customHeight="1">
      <c r="B30" s="315" t="s">
        <v>605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7"/>
      <c r="AC30" s="311" t="s">
        <v>158</v>
      </c>
      <c r="AD30" s="310"/>
      <c r="AE30" s="310"/>
      <c r="AF30" s="310"/>
      <c r="AG30" s="310"/>
      <c r="AH30" s="310"/>
      <c r="AI30" s="310" t="s">
        <v>604</v>
      </c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83">
        <f>BD31</f>
        <v>-9693300</v>
      </c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>
        <f>BZ31</f>
        <v>-5079988.98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233" t="s">
        <v>144</v>
      </c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9"/>
      <c r="FC30" s="10" t="s">
        <v>547</v>
      </c>
    </row>
    <row r="31" spans="2:109" s="10" customFormat="1" ht="29.25" customHeight="1">
      <c r="B31" s="315" t="s">
        <v>603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7"/>
      <c r="AC31" s="311" t="s">
        <v>158</v>
      </c>
      <c r="AD31" s="310"/>
      <c r="AE31" s="310"/>
      <c r="AF31" s="310"/>
      <c r="AG31" s="310"/>
      <c r="AH31" s="310"/>
      <c r="AI31" s="310" t="s">
        <v>442</v>
      </c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83">
        <f>BD32</f>
        <v>-9693300</v>
      </c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4">
        <f>BZ32</f>
        <v>-5079988.98</v>
      </c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/>
      <c r="CP31" s="308" t="s">
        <v>144</v>
      </c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9"/>
    </row>
    <row r="32" spans="2:109" s="10" customFormat="1" ht="27.75" customHeight="1">
      <c r="B32" s="315" t="s">
        <v>236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7"/>
      <c r="AC32" s="311" t="s">
        <v>158</v>
      </c>
      <c r="AD32" s="310"/>
      <c r="AE32" s="310"/>
      <c r="AF32" s="310"/>
      <c r="AG32" s="310"/>
      <c r="AH32" s="310"/>
      <c r="AI32" s="310" t="s">
        <v>443</v>
      </c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83">
        <f>BD33</f>
        <v>-9693300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>
        <f>BZ33</f>
        <v>-5079988.98</v>
      </c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308" t="s">
        <v>144</v>
      </c>
      <c r="CQ32" s="308"/>
      <c r="CR32" s="308"/>
      <c r="CS32" s="308"/>
      <c r="CT32" s="308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9"/>
    </row>
    <row r="33" spans="2:109" s="10" customFormat="1" ht="28.5" customHeight="1">
      <c r="B33" s="315" t="s">
        <v>237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7"/>
      <c r="AC33" s="311" t="s">
        <v>158</v>
      </c>
      <c r="AD33" s="310"/>
      <c r="AE33" s="310"/>
      <c r="AF33" s="310"/>
      <c r="AG33" s="310"/>
      <c r="AH33" s="310"/>
      <c r="AI33" s="310" t="s">
        <v>444</v>
      </c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83">
        <f>BD34</f>
        <v>-9693300</v>
      </c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>
        <f>BZ34</f>
        <v>-5079988.98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308" t="s">
        <v>144</v>
      </c>
      <c r="CQ33" s="308"/>
      <c r="CR33" s="308"/>
      <c r="CS33" s="308"/>
      <c r="CT33" s="308"/>
      <c r="CU33" s="308"/>
      <c r="CV33" s="308"/>
      <c r="CW33" s="308"/>
      <c r="CX33" s="308"/>
      <c r="CY33" s="308"/>
      <c r="CZ33" s="308"/>
      <c r="DA33" s="308"/>
      <c r="DB33" s="308"/>
      <c r="DC33" s="308"/>
      <c r="DD33" s="308"/>
      <c r="DE33" s="309"/>
    </row>
    <row r="34" spans="2:109" s="10" customFormat="1" ht="33" customHeight="1">
      <c r="B34" s="315" t="s">
        <v>599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7"/>
      <c r="AC34" s="311" t="s">
        <v>158</v>
      </c>
      <c r="AD34" s="310"/>
      <c r="AE34" s="310"/>
      <c r="AF34" s="310"/>
      <c r="AG34" s="310"/>
      <c r="AH34" s="310"/>
      <c r="AI34" s="310" t="s">
        <v>445</v>
      </c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87">
        <v>-9693300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3">
        <v>-5079988.98</v>
      </c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308" t="s">
        <v>144</v>
      </c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9"/>
    </row>
    <row r="35" spans="2:109" s="10" customFormat="1" ht="39" customHeight="1">
      <c r="B35" s="312" t="s">
        <v>601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4"/>
      <c r="AC35" s="311" t="s">
        <v>159</v>
      </c>
      <c r="AD35" s="310"/>
      <c r="AE35" s="310"/>
      <c r="AF35" s="310"/>
      <c r="AG35" s="310"/>
      <c r="AH35" s="310"/>
      <c r="AI35" s="310" t="s">
        <v>602</v>
      </c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83">
        <v>10770200</v>
      </c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>
        <v>4777696.6</v>
      </c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308" t="s">
        <v>144</v>
      </c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9"/>
    </row>
    <row r="36" spans="2:109" s="10" customFormat="1" ht="23.25" customHeight="1">
      <c r="B36" s="312" t="s">
        <v>600</v>
      </c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4"/>
      <c r="AC36" s="311" t="s">
        <v>159</v>
      </c>
      <c r="AD36" s="310"/>
      <c r="AE36" s="310"/>
      <c r="AF36" s="310"/>
      <c r="AG36" s="310"/>
      <c r="AH36" s="310"/>
      <c r="AI36" s="310" t="s">
        <v>446</v>
      </c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83">
        <f>BD35</f>
        <v>10770200</v>
      </c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>
        <f>BZ35</f>
        <v>4777696.6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308" t="s">
        <v>144</v>
      </c>
      <c r="CQ36" s="308"/>
      <c r="CR36" s="308"/>
      <c r="CS36" s="308"/>
      <c r="CT36" s="308"/>
      <c r="CU36" s="308"/>
      <c r="CV36" s="308"/>
      <c r="CW36" s="308"/>
      <c r="CX36" s="308"/>
      <c r="CY36" s="308"/>
      <c r="CZ36" s="308"/>
      <c r="DA36" s="308"/>
      <c r="DB36" s="308"/>
      <c r="DC36" s="308"/>
      <c r="DD36" s="308"/>
      <c r="DE36" s="309"/>
    </row>
    <row r="37" spans="2:109" s="10" customFormat="1" ht="27.75" customHeight="1">
      <c r="B37" s="312" t="s">
        <v>238</v>
      </c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4"/>
      <c r="AC37" s="311" t="s">
        <v>159</v>
      </c>
      <c r="AD37" s="310"/>
      <c r="AE37" s="310"/>
      <c r="AF37" s="310"/>
      <c r="AG37" s="310"/>
      <c r="AH37" s="310"/>
      <c r="AI37" s="310" t="s">
        <v>447</v>
      </c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83">
        <f>BD36</f>
        <v>10770200</v>
      </c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>
        <f>BZ36</f>
        <v>4777696.6</v>
      </c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308" t="s">
        <v>144</v>
      </c>
      <c r="CQ37" s="308"/>
      <c r="CR37" s="308"/>
      <c r="CS37" s="308"/>
      <c r="CT37" s="308"/>
      <c r="CU37" s="308"/>
      <c r="CV37" s="308"/>
      <c r="CW37" s="308"/>
      <c r="CX37" s="308"/>
      <c r="CY37" s="308"/>
      <c r="CZ37" s="308"/>
      <c r="DA37" s="308"/>
      <c r="DB37" s="308"/>
      <c r="DC37" s="308"/>
      <c r="DD37" s="308"/>
      <c r="DE37" s="309"/>
    </row>
    <row r="38" spans="2:109" s="10" customFormat="1" ht="27.75" customHeight="1">
      <c r="B38" s="312" t="s">
        <v>239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4"/>
      <c r="AC38" s="311" t="s">
        <v>159</v>
      </c>
      <c r="AD38" s="310"/>
      <c r="AE38" s="310"/>
      <c r="AF38" s="310"/>
      <c r="AG38" s="310"/>
      <c r="AH38" s="310"/>
      <c r="AI38" s="310" t="s">
        <v>448</v>
      </c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233">
        <f>BD37</f>
        <v>10770200</v>
      </c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4">
        <f>BZ37</f>
        <v>4777696.6</v>
      </c>
      <c r="CA38" s="235"/>
      <c r="CB38" s="235"/>
      <c r="CC38" s="235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8" t="s">
        <v>144</v>
      </c>
      <c r="CQ38" s="308"/>
      <c r="CR38" s="308"/>
      <c r="CS38" s="308"/>
      <c r="CT38" s="308"/>
      <c r="CU38" s="308"/>
      <c r="CV38" s="308"/>
      <c r="CW38" s="308"/>
      <c r="CX38" s="308"/>
      <c r="CY38" s="308"/>
      <c r="CZ38" s="308"/>
      <c r="DA38" s="308"/>
      <c r="DB38" s="308"/>
      <c r="DC38" s="308"/>
      <c r="DD38" s="308"/>
      <c r="DE38" s="309"/>
    </row>
    <row r="39" spans="2:109" ht="34.5" customHeight="1" thickBot="1">
      <c r="B39" s="312" t="s">
        <v>598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4"/>
      <c r="AC39" s="324" t="s">
        <v>159</v>
      </c>
      <c r="AD39" s="325"/>
      <c r="AE39" s="325"/>
      <c r="AF39" s="325"/>
      <c r="AG39" s="325"/>
      <c r="AH39" s="325"/>
      <c r="AI39" s="325" t="s">
        <v>449</v>
      </c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6">
        <f>BD38</f>
        <v>10770200</v>
      </c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>
        <f>BZ38</f>
        <v>4777696.6</v>
      </c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7" t="s">
        <v>144</v>
      </c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8"/>
    </row>
    <row r="40" spans="30:33" ht="16.5" customHeight="1">
      <c r="AD40" s="5"/>
      <c r="AE40" s="5"/>
      <c r="AF40" s="5"/>
      <c r="AG40" s="5"/>
    </row>
    <row r="41" spans="2:75" s="2" customFormat="1" ht="9.75">
      <c r="B41" s="2" t="s">
        <v>160</v>
      </c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V41" s="319" t="s">
        <v>660</v>
      </c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</row>
    <row r="42" spans="25:75" s="2" customFormat="1" ht="9.75">
      <c r="Y42" s="318" t="s">
        <v>161</v>
      </c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V42" s="318" t="s">
        <v>162</v>
      </c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</row>
    <row r="43" spans="20:99" s="2" customFormat="1" ht="9.7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9.75">
      <c r="B44" s="2" t="s">
        <v>164</v>
      </c>
    </row>
    <row r="45" spans="2:74" s="2" customFormat="1" ht="9.75">
      <c r="B45" s="2" t="s">
        <v>165</v>
      </c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U45" s="319" t="s">
        <v>666</v>
      </c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19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18" t="s">
        <v>161</v>
      </c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U46" s="318" t="s">
        <v>162</v>
      </c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9.7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9.75">
      <c r="B48" s="2" t="s">
        <v>175</v>
      </c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</row>
    <row r="49" spans="25:75" s="6" customFormat="1" ht="11.25" customHeight="1">
      <c r="Y49" s="318" t="s">
        <v>161</v>
      </c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2"/>
      <c r="AT49" s="2"/>
      <c r="AV49" s="318" t="s">
        <v>162</v>
      </c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</row>
    <row r="50" s="2" customFormat="1" ht="9.75">
      <c r="AY50" s="8"/>
    </row>
    <row r="51" spans="2:36" s="2" customFormat="1" ht="9.75">
      <c r="B51" s="320" t="s">
        <v>163</v>
      </c>
      <c r="C51" s="320"/>
      <c r="D51" s="321" t="s">
        <v>667</v>
      </c>
      <c r="E51" s="321"/>
      <c r="F51" s="321"/>
      <c r="G51" s="321"/>
      <c r="H51" s="322" t="s">
        <v>163</v>
      </c>
      <c r="I51" s="322"/>
      <c r="J51" s="321" t="s">
        <v>661</v>
      </c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2">
        <v>20</v>
      </c>
      <c r="AC51" s="322"/>
      <c r="AD51" s="322"/>
      <c r="AE51" s="322"/>
      <c r="AF51" s="323" t="s">
        <v>636</v>
      </c>
      <c r="AG51" s="323"/>
      <c r="AH51" s="323"/>
      <c r="AI51" s="323"/>
      <c r="AJ51" s="2" t="s">
        <v>151</v>
      </c>
    </row>
    <row r="52" ht="3" customHeight="1"/>
  </sheetData>
  <sheetProtection/>
  <mergeCells count="225">
    <mergeCell ref="B21:AB21"/>
    <mergeCell ref="AC21:AH21"/>
    <mergeCell ref="AI21:BC21"/>
    <mergeCell ref="BD21:BY21"/>
    <mergeCell ref="BZ21:CO21"/>
    <mergeCell ref="CP21:DE21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D28:BY28"/>
    <mergeCell ref="AI25:BC25"/>
    <mergeCell ref="BD25:BY25"/>
    <mergeCell ref="AI29:BC29"/>
    <mergeCell ref="BD29:BY29"/>
    <mergeCell ref="AI28:BC28"/>
    <mergeCell ref="AI27:BC27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2021-05-11T07:28:48Z</cp:lastPrinted>
  <dcterms:created xsi:type="dcterms:W3CDTF">2007-09-21T13:36:41Z</dcterms:created>
  <dcterms:modified xsi:type="dcterms:W3CDTF">2021-05-17T06:11:20Z</dcterms:modified>
  <cp:category/>
  <cp:version/>
  <cp:contentType/>
  <cp:contentStatus/>
</cp:coreProperties>
</file>