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<sst xmlns="http://schemas.openxmlformats.org/spreadsheetml/2006/main" count="1341" uniqueCount="645">
  <si>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</si>
  <si>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</si>
  <si>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</si>
  <si>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</si>
  <si>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</si>
  <si>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</si>
  <si>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</si>
  <si>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</si>
  <si>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</si>
  <si>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</si>
  <si>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</si>
  <si>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</si>
  <si>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</si>
  <si>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</si>
  <si>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</si>
  <si>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</si>
  <si>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</si>
  <si>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</si>
  <si>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</si>
  <si>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</si>
  <si>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</si>
  <si>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</si>
  <si>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</si>
  <si>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</si>
  <si>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</si>
  <si>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</si>
  <si>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</si>
  <si>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</si>
  <si>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</si>
  <si>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</si>
  <si>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</si>
  <si>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</si>
  <si>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</si>
  <si>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</si>
  <si>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</si>
  <si>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</si>
  <si>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</si>
  <si>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</si>
  <si>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</si>
  <si>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</si>
  <si>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</si>
  <si>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</si>
  <si>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</si>
  <si>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</si>
  <si>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</si>
  <si>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</si>
  <si>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</si>
  <si>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</si>
  <si>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</si>
  <si>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</si>
  <si>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</si>
  <si>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</si>
  <si>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</si>
  <si>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</si>
  <si>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</si>
  <si>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</si>
  <si>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</si>
  <si>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</si>
  <si>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</si>
  <si>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</si>
  <si>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</si>
  <si>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</si>
  <si>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</si>
  <si>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</si>
  <si>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</si>
  <si>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</si>
  <si>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</si>
  <si>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</si>
  <si>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</si>
  <si>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</si>
  <si>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</si>
  <si>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</si>
  <si>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</si>
  <si>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</si>
  <si>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</si>
  <si>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</si>
  <si>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</si>
  <si>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</si>
  <si>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</si>
  <si>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</si>
  <si>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</si>
  <si>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</si>
  <si>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</si>
  <si>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</si>
  <si>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</si>
  <si>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</si>
  <si>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</si>
  <si>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</si>
  <si>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</si>
  <si>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</si>
  <si>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</si>
  <si>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</si>
  <si>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</si>
  <si>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</si>
  <si>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</si>
  <si>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</si>
  <si>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</si>
  <si>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</si>
  <si>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</si>
  <si>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</si>
  <si>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</si>
  <si>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</si>
  <si>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</si>
  <si>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</si>
  <si>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</si>
  <si>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</si>
  <si>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</si>
  <si>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</si>
  <si>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</si>
  <si>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</si>
  <si>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</si>
  <si>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</si>
  <si>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</si>
  <si>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</si>
  <si>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</si>
  <si>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</si>
  <si>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</si>
  <si>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</si>
  <si>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</si>
  <si>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</si>
  <si>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</si>
  <si>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</si>
  <si>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</si>
  <si>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</si>
  <si>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</si>
  <si>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</si>
  <si>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</si>
  <si>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</si>
  <si>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</si>
  <si>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</si>
  <si>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</si>
  <si>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</si>
  <si>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</si>
  <si>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</si>
  <si>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</si>
  <si>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</si>
  <si>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</si>
  <si>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</si>
  <si>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</si>
  <si>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</si>
  <si>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</si>
  <si>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</si>
  <si>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</si>
  <si>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</si>
  <si>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</si>
  <si>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</si>
  <si>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</si>
  <si>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</si>
  <si>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</si>
  <si>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</si>
  <si>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</si>
  <si>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</si>
  <si>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</si>
  <si>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</si>
  <si>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</si>
  <si>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</si>
  <si>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</si>
  <si>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</si>
  <si>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</si>
  <si>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</si>
  <si>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</si>
  <si>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</si>
  <si>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</si>
  <si>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</si>
  <si>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951 0200 0000000 000 000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</si>
  <si>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</si>
  <si>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</si>
  <si>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</si>
  <si>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</si>
  <si>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</si>
  <si>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</si>
  <si>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</si>
  <si>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</si>
  <si>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</si>
  <si>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</si>
  <si>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</si>
  <si>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</si>
  <si>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</si>
  <si>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</si>
  <si>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</si>
  <si>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</si>
  <si>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</si>
  <si>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</si>
  <si>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</si>
  <si>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</si>
  <si>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</si>
  <si>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</si>
  <si>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</si>
  <si>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</si>
  <si>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</si>
  <si>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</si>
  <si>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</si>
  <si>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</si>
  <si>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</si>
  <si>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</si>
  <si>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</si>
  <si>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</si>
  <si>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</si>
  <si>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</si>
  <si>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</si>
  <si>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</si>
  <si>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</si>
  <si>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</si>
  <si>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</si>
  <si>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</si>
  <si>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</si>
  <si>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</si>
  <si>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</si>
  <si>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</si>
  <si>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</si>
  <si>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</si>
  <si>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</si>
  <si>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</si>
  <si>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</si>
  <si>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</si>
  <si>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</si>
  <si>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</si>
  <si>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</si>
  <si>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</si>
  <si>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</si>
  <si>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</si>
  <si>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</si>
  <si>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</si>
  <si>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</si>
  <si>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</si>
  <si>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</si>
  <si>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</si>
  <si>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</si>
  <si>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</si>
  <si>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</si>
  <si>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</si>
  <si>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</si>
  <si>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</si>
  <si>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</si>
  <si>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</si>
  <si>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</si>
  <si>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</si>
  <si>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</si>
  <si>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</si>
  <si>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</si>
  <si>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</si>
  <si>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</si>
  <si>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</si>
  <si>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</si>
  <si>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</si>
  <si>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</si>
  <si>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</si>
  <si>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</si>
  <si>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</si>
  <si>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</si>
  <si>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</si>
  <si>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</si>
  <si>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</si>
  <si>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</si>
  <si>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</si>
  <si>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</si>
  <si>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</si>
  <si>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</si>
  <si>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</si>
  <si>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</si>
  <si>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</si>
  <si>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</si>
  <si>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</si>
  <si>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</si>
  <si>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</si>
  <si>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</si>
  <si>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</si>
  <si>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</si>
  <si>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</si>
  <si>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</si>
  <si>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</si>
  <si>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</si>
  <si>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</si>
  <si>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</si>
  <si>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</si>
  <si>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</si>
  <si>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</si>
  <si>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</si>
  <si>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</si>
  <si>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</si>
  <si>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</si>
  <si>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</si>
  <si>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</si>
  <si>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</si>
  <si>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</si>
  <si>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</si>
  <si>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</si>
  <si>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</si>
  <si>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</si>
  <si>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</si>
  <si>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</si>
  <si>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</si>
  <si>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</si>
  <si>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</si>
  <si>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</si>
  <si>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</si>
  <si>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</si>
  <si>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</si>
  <si>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</si>
  <si>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</si>
  <si>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</si>
  <si>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</si>
  <si>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</si>
  <si>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</si>
  <si>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</si>
  <si>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</si>
  <si>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</si>
  <si>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</si>
  <si>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</si>
  <si>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</si>
  <si>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</si>
  <si>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</si>
  <si>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</si>
  <si>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</si>
  <si>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</si>
  <si>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</si>
  <si>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</si>
  <si>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</si>
  <si>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</si>
  <si>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</si>
  <si>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</si>
  <si>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</si>
  <si>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</si>
  <si>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</si>
  <si>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</si>
  <si>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</si>
  <si>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</si>
  <si>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</si>
  <si>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</si>
  <si>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</si>
  <si>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</si>
  <si>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</si>
  <si>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</si>
  <si>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</si>
  <si>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</si>
  <si>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</si>
  <si>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</si>
  <si>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</si>
  <si>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</si>
  <si>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</si>
  <si>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</si>
  <si>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</si>
  <si>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</si>
  <si>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</si>
  <si>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</si>
  <si>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</si>
  <si>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</si>
  <si>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</si>
  <si>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</si>
  <si>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</si>
  <si>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</si>
  <si>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</si>
  <si>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</si>
  <si>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</si>
  <si>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</si>
  <si>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</si>
  <si>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</si>
  <si>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</si>
  <si>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</si>
  <si>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</si>
  <si>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</si>
  <si>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</si>
  <si>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</si>
  <si>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</si>
  <si>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</si>
  <si>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</si>
  <si>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</si>
  <si>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</si>
  <si>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</si>
  <si>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</si>
  <si>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</si>
  <si>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</si>
  <si>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</si>
  <si>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</si>
  <si>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</si>
  <si>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</si>
  <si>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</si>
  <si>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</si>
  <si>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</si>
  <si>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</si>
  <si>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</si>
  <si>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</si>
  <si>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</si>
  <si>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</si>
  <si>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</si>
  <si>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</si>
  <si>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</si>
  <si>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</si>
  <si>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</si>
  <si>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</si>
  <si>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</si>
  <si>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</si>
  <si>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</si>
  <si>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</si>
  <si>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</si>
  <si>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</si>
  <si>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</si>
  <si>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</si>
  <si>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</si>
  <si>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</si>
  <si>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</si>
  <si>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</si>
  <si>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</si>
  <si>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</si>
  <si>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</si>
  <si>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</si>
  <si>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</si>
  <si>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</si>
  <si>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</si>
  <si>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</si>
  <si>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</si>
  <si>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</si>
  <si>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</si>
  <si>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</si>
  <si>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</si>
  <si>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</si>
  <si>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</si>
  <si>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</si>
  <si>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</si>
  <si>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</si>
  <si>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</si>
  <si>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</si>
  <si>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</si>
  <si>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</si>
  <si>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</si>
  <si>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</si>
  <si>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</si>
  <si>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</si>
  <si>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</si>
  <si>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</si>
  <si>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</si>
  <si>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</si>
  <si>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</si>
  <si>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</si>
  <si>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</si>
  <si>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</si>
  <si>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</si>
  <si>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</si>
  <si>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</si>
  <si>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</si>
  <si>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</si>
  <si>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</si>
  <si>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</si>
  <si>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10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</si>
  <si>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</si>
  <si>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</si>
  <si>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</si>
  <si>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</si>
  <si>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</si>
  <si>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</si>
  <si>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</si>
  <si>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</si>
  <si>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</si>
  <si>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</si>
  <si>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</si>
  <si>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</si>
  <si>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</si>
  <si>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</si>
  <si>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</si>
  <si>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</si>
  <si>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</si>
  <si>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</si>
  <si>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</si>
  <si>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</si>
  <si>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</si>
  <si>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</si>
  <si>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</si>
  <si>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</si>
  <si>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</si>
  <si>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</si>
  <si>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</si>
  <si>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</si>
  <si>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</si>
  <si>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</si>
  <si>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</si>
  <si>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</si>
  <si>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</si>
  <si>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</si>
  <si>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</si>
  <si>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</si>
  <si>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</si>
  <si>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</si>
  <si>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</si>
  <si>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</si>
  <si>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</si>
  <si>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</si>
  <si>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</si>
  <si>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</si>
  <si>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</si>
  <si>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951 0113 0200000000 000 000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</si>
  <si>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</si>
  <si>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</si>
  <si>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</si>
  <si>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</si>
  <si>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</si>
  <si>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</si>
  <si>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</si>
  <si>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</si>
  <si>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</si>
  <si>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</si>
  <si>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</si>
  <si>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</si>
  <si>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</si>
  <si>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</si>
  <si>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</si>
  <si>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</si>
  <si>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>951 0113 9990000000 000 000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</si>
  <si>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</si>
  <si>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</si>
  <si>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</si>
  <si>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</si>
  <si>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</si>
  <si>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</si>
  <si>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</si>
  <si>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</si>
  <si>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</si>
  <si>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</si>
  <si>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</si>
  <si>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</si>
  <si>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</si>
  <si>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</si>
  <si>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</si>
  <si>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</si>
  <si>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</si>
  <si>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</si>
  <si>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</si>
  <si>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</si>
  <si>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</si>
  <si>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</si>
  <si>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</si>
  <si>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</si>
  <si>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</si>
  <si>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</si>
  <si>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</si>
  <si>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</si>
  <si>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</si>
  <si>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</si>
  <si>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</si>
  <si>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</si>
  <si>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</si>
  <si>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</si>
  <si>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</si>
  <si>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</si>
  <si>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</si>
  <si>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</si>
  <si>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</si>
  <si>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</si>
  <si>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</si>
  <si>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</si>
  <si>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</si>
  <si>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</si>
  <si>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</si>
  <si>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</si>
  <si>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</si>
  <si>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</si>
  <si>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</si>
  <si>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</si>
  <si>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</si>
  <si>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</si>
  <si>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</si>
  <si>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</si>
  <si>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</si>
  <si>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</si>
  <si>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</si>
  <si>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</si>
  <si>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</si>
  <si>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</si>
  <si>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</si>
  <si>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</si>
  <si>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</si>
  <si>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</si>
  <si>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</si>
  <si>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</si>
  <si>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</si>
  <si>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</si>
  <si>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</si>
  <si>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</si>
  <si>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</si>
  <si>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</si>
  <si>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</si>
  <si>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</si>
  <si>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</si>
  <si>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</si>
  <si>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</si>
  <si>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</si>
  <si>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</si>
  <si>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</si>
  <si>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</si>
  <si>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</si>
  <si>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</si>
  <si>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</si>
  <si>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</si>
  <si>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</si>
  <si>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</si>
  <si>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</si>
  <si>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</si>
  <si>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</si>
  <si>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</si>
  <si>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</si>
  <si>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</si>
  <si>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</si>
  <si>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</si>
  <si>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</si>
  <si>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</si>
  <si>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</si>
  <si>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</si>
  <si>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</si>
  <si>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</si>
  <si>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</si>
  <si>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</si>
  <si>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</si>
  <si>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</si>
  <si>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</si>
  <si>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</si>
  <si>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</si>
  <si>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</si>
  <si>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</si>
  <si>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</si>
  <si>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</si>
  <si>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</si>
  <si>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</si>
  <si>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</si>
  <si>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</si>
  <si>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</si>
  <si>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</si>
  <si>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</si>
  <si>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</si>
  <si>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</si>
  <si>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</si>
  <si>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</si>
  <si>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</si>
  <si>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</si>
  <si>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</si>
  <si>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</si>
  <si>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</si>
  <si>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</si>
  <si>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</si>
  <si>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</si>
  <si>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</si>
  <si>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</si>
  <si>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</si>
  <si>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</si>
  <si>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</si>
  <si>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марта</t>
  </si>
  <si>
    <t>01.03.2016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</si>
</sst>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" fontId="2" fillId="0" borderId="25" xfId="0" applyNumberFormat="1" applyFont="1" applyFill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3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 quotePrefix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" fontId="10" fillId="0" borderId="64" xfId="0" applyNumberFormat="1" applyFont="1" applyBorder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10" fillId="0" borderId="66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54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9" fontId="2" fillId="0" borderId="6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49" fontId="2" fillId="0" borderId="38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63" xfId="0" applyFont="1" applyFill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45" xfId="0" applyFont="1" applyBorder="1" applyAlignment="1">
      <alignment horizontal="left" wrapText="1" indent="2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4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tabSelected="1" view="pageBreakPreview" zoomScale="89" zoomScaleSheetLayoutView="89" zoomScalePageLayoutView="0" workbookViewId="0" topLeftCell="A1">
      <selection activeCell="CP5" sqref="CP5:DE5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108" t="s">
        <v>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P2" s="103" t="s">
        <v>61</v>
      </c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5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110</v>
      </c>
      <c r="CP3" s="109" t="s">
        <v>84</v>
      </c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1"/>
    </row>
    <row r="4" spans="37:109" s="2" customFormat="1" ht="15" customHeight="1">
      <c r="AK4" s="4" t="s">
        <v>66</v>
      </c>
      <c r="AL4" s="112" t="s">
        <v>643</v>
      </c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06">
        <v>20</v>
      </c>
      <c r="BC4" s="106"/>
      <c r="BD4" s="106"/>
      <c r="BE4" s="106"/>
      <c r="BF4" s="107" t="s">
        <v>418</v>
      </c>
      <c r="BG4" s="107"/>
      <c r="BH4" s="107"/>
      <c r="BI4" s="2" t="s">
        <v>67</v>
      </c>
      <c r="CN4" s="4" t="s">
        <v>62</v>
      </c>
      <c r="CP4" s="84" t="s">
        <v>644</v>
      </c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6"/>
    </row>
    <row r="5" spans="2:109" s="2" customFormat="1" ht="14.25" customHeight="1">
      <c r="B5" s="2" t="s">
        <v>98</v>
      </c>
      <c r="CN5" s="4" t="s">
        <v>63</v>
      </c>
      <c r="CP5" s="84" t="s">
        <v>123</v>
      </c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</row>
    <row r="6" spans="2:109" s="2" customFormat="1" ht="12" customHeight="1">
      <c r="B6" s="5" t="s">
        <v>99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2" t="s">
        <v>122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17"/>
      <c r="CA6" s="17"/>
      <c r="CB6" s="17"/>
      <c r="CC6" s="17"/>
      <c r="CD6" s="17"/>
      <c r="CE6" s="5"/>
      <c r="CN6" s="4" t="s">
        <v>97</v>
      </c>
      <c r="CP6" s="84" t="s">
        <v>331</v>
      </c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6"/>
    </row>
    <row r="7" spans="2:109" s="2" customFormat="1" ht="33" customHeight="1">
      <c r="B7" s="83" t="s">
        <v>65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7" t="s">
        <v>227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17"/>
      <c r="CA7" s="17"/>
      <c r="CB7" s="17"/>
      <c r="CC7" s="17"/>
      <c r="CD7" s="17"/>
      <c r="CE7" s="5"/>
      <c r="CN7" s="4" t="s">
        <v>114</v>
      </c>
      <c r="CP7" s="84" t="s">
        <v>12</v>
      </c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6"/>
    </row>
    <row r="8" spans="2:109" s="2" customFormat="1" ht="15" customHeight="1">
      <c r="B8" s="2" t="s">
        <v>372</v>
      </c>
      <c r="CN8" s="4"/>
      <c r="CP8" s="84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6"/>
    </row>
    <row r="9" spans="2:109" s="2" customFormat="1" ht="14.25" customHeight="1" thickBot="1">
      <c r="B9" s="2" t="s">
        <v>94</v>
      </c>
      <c r="CP9" s="93" t="s">
        <v>64</v>
      </c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5"/>
    </row>
    <row r="10" spans="2:109" s="3" customFormat="1" ht="25.5" customHeight="1">
      <c r="B10" s="88" t="s">
        <v>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</row>
    <row r="11" spans="2:109" ht="34.5" customHeight="1"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 t="s">
        <v>55</v>
      </c>
      <c r="AD11" s="75"/>
      <c r="AE11" s="75"/>
      <c r="AF11" s="75"/>
      <c r="AG11" s="75"/>
      <c r="AH11" s="75"/>
      <c r="AI11" s="75" t="s">
        <v>100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 t="s">
        <v>95</v>
      </c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 t="s">
        <v>56</v>
      </c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 t="s">
        <v>57</v>
      </c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89"/>
    </row>
    <row r="12" spans="2:109" s="14" customFormat="1" ht="12" customHeight="1" thickBot="1">
      <c r="B12" s="82">
        <v>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71">
        <v>2</v>
      </c>
      <c r="AD12" s="71"/>
      <c r="AE12" s="71"/>
      <c r="AF12" s="71"/>
      <c r="AG12" s="71"/>
      <c r="AH12" s="71"/>
      <c r="AI12" s="71">
        <v>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>
        <v>4</v>
      </c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>
        <v>5</v>
      </c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>
        <v>6</v>
      </c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90"/>
    </row>
    <row r="13" spans="2:160" s="24" customFormat="1" ht="18.75" customHeight="1">
      <c r="B13" s="78" t="s">
        <v>86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91" t="s">
        <v>59</v>
      </c>
      <c r="AD13" s="81"/>
      <c r="AE13" s="81"/>
      <c r="AF13" s="81"/>
      <c r="AG13" s="81"/>
      <c r="AH13" s="81"/>
      <c r="AI13" s="81" t="s">
        <v>60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67">
        <f>BD15+BD70</f>
        <v>17432100</v>
      </c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>
        <f>BZ15+BZ70</f>
        <v>1182001.22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>
        <f>BD13-BZ13</f>
        <v>16250098.78</v>
      </c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3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100" t="s">
        <v>58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2"/>
      <c r="AC14" s="76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70"/>
      <c r="DW14" s="21"/>
    </row>
    <row r="15" spans="2:158" s="24" customFormat="1" ht="22.5" customHeight="1">
      <c r="B15" s="97" t="s">
        <v>256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9"/>
      <c r="AC15" s="113" t="s">
        <v>59</v>
      </c>
      <c r="AD15" s="96"/>
      <c r="AE15" s="96"/>
      <c r="AF15" s="96"/>
      <c r="AG15" s="96"/>
      <c r="AH15" s="96"/>
      <c r="AI15" s="96" t="s">
        <v>200</v>
      </c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58">
        <f>BD16+BD20+BD26+BD35+BD43+BD50+BD62</f>
        <v>5598300</v>
      </c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>
        <f>BZ16+BZ20+BZ35+BZ50+BZ46</f>
        <v>333901.22</v>
      </c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>
        <f>BD15-BZ15</f>
        <v>5264398.78</v>
      </c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60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97" t="s">
        <v>120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74" t="s">
        <v>59</v>
      </c>
      <c r="AD16" s="62"/>
      <c r="AE16" s="62"/>
      <c r="AF16" s="62"/>
      <c r="AG16" s="62"/>
      <c r="AH16" s="62"/>
      <c r="AI16" s="62" t="s">
        <v>201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>
        <f>BD17</f>
        <v>2294100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52">
        <f>BZ17</f>
        <v>100844.7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8">
        <f>BD16-BZ16</f>
        <v>2193255.3</v>
      </c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60"/>
      <c r="DW16" s="30"/>
    </row>
    <row r="17" spans="2:127" ht="18.75" customHeight="1">
      <c r="B17" s="54" t="s">
        <v>121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48" t="s">
        <v>59</v>
      </c>
      <c r="AD17" s="46"/>
      <c r="AE17" s="46"/>
      <c r="AF17" s="46"/>
      <c r="AG17" s="46"/>
      <c r="AH17" s="46"/>
      <c r="AI17" s="46" t="s">
        <v>202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>
        <f>BD18</f>
        <v>2294100</v>
      </c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57">
        <f>BZ18+BZ19</f>
        <v>100844.7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49">
        <f>BD17-BZ17</f>
        <v>2193255.3</v>
      </c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1"/>
      <c r="DW17" s="21"/>
    </row>
    <row r="18" spans="2:127" ht="101.25" customHeight="1">
      <c r="B18" s="54" t="s">
        <v>315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48" t="s">
        <v>59</v>
      </c>
      <c r="AD18" s="46"/>
      <c r="AE18" s="46"/>
      <c r="AF18" s="46"/>
      <c r="AG18" s="46"/>
      <c r="AH18" s="46"/>
      <c r="AI18" s="46" t="s">
        <v>203</v>
      </c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7">
        <v>2294100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57">
        <v>100509.7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49">
        <f>BD18-BZ18</f>
        <v>2193590.3</v>
      </c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1"/>
      <c r="DW18" s="21"/>
    </row>
    <row r="19" spans="2:127" ht="61.5" customHeight="1">
      <c r="B19" s="54" t="s">
        <v>170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48" t="s">
        <v>59</v>
      </c>
      <c r="AD19" s="46"/>
      <c r="AE19" s="46"/>
      <c r="AF19" s="46"/>
      <c r="AG19" s="46"/>
      <c r="AH19" s="46"/>
      <c r="AI19" s="46" t="s">
        <v>171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 t="s">
        <v>176</v>
      </c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57">
        <v>335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49" t="s">
        <v>176</v>
      </c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1"/>
      <c r="DW19" s="21"/>
    </row>
    <row r="20" spans="2:127" s="24" customFormat="1" ht="46.5" customHeight="1">
      <c r="B20" s="97" t="s">
        <v>344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74" t="s">
        <v>59</v>
      </c>
      <c r="AD20" s="62"/>
      <c r="AE20" s="62"/>
      <c r="AF20" s="62"/>
      <c r="AG20" s="62"/>
      <c r="AH20" s="62"/>
      <c r="AI20" s="62" t="s">
        <v>343</v>
      </c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3">
        <f>BD21</f>
        <v>1254400</v>
      </c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52">
        <f>BZ21</f>
        <v>84932.96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8">
        <f>BD20-BZ20</f>
        <v>1169467.04</v>
      </c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60"/>
      <c r="DW20" s="30"/>
    </row>
    <row r="21" spans="2:127" ht="35.25" customHeight="1">
      <c r="B21" s="54" t="s">
        <v>342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48" t="s">
        <v>59</v>
      </c>
      <c r="AD21" s="46"/>
      <c r="AE21" s="46"/>
      <c r="AF21" s="46"/>
      <c r="AG21" s="46"/>
      <c r="AH21" s="46"/>
      <c r="AI21" s="46" t="s">
        <v>341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>
        <f>BD22+BD23+BD24</f>
        <v>1254400</v>
      </c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>
        <f>BZ22+BZ23+BZ24+BZ25</f>
        <v>84932.96</v>
      </c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9">
        <f>BD21-BZ21</f>
        <v>1169467.04</v>
      </c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1"/>
      <c r="DW21" s="21"/>
    </row>
    <row r="22" spans="2:127" ht="90.75" customHeight="1">
      <c r="B22" s="54" t="s">
        <v>316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48" t="s">
        <v>59</v>
      </c>
      <c r="AD22" s="46"/>
      <c r="AE22" s="46"/>
      <c r="AF22" s="46"/>
      <c r="AG22" s="46"/>
      <c r="AH22" s="46"/>
      <c r="AI22" s="46" t="s">
        <v>340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>
        <v>437300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57">
        <v>35363.14</v>
      </c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49">
        <f>BD22-BZ22</f>
        <v>401936.86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1"/>
      <c r="DW22" s="21"/>
    </row>
    <row r="23" spans="2:127" ht="114" customHeight="1">
      <c r="B23" s="54" t="s">
        <v>319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48" t="s">
        <v>59</v>
      </c>
      <c r="AD23" s="46"/>
      <c r="AE23" s="46"/>
      <c r="AF23" s="46"/>
      <c r="AG23" s="46"/>
      <c r="AH23" s="46"/>
      <c r="AI23" s="46" t="s">
        <v>339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>
        <v>8800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57">
        <v>718.34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49">
        <f>BD23-BZ23</f>
        <v>8081.66</v>
      </c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1"/>
      <c r="DW23" s="21"/>
    </row>
    <row r="24" spans="2:127" ht="92.25" customHeight="1">
      <c r="B24" s="54" t="s">
        <v>318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48" t="s">
        <v>59</v>
      </c>
      <c r="AD24" s="46"/>
      <c r="AE24" s="46"/>
      <c r="AF24" s="46"/>
      <c r="AG24" s="46"/>
      <c r="AH24" s="46"/>
      <c r="AI24" s="46" t="s">
        <v>338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>
        <v>808300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57">
        <v>56220.9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49">
        <f>BD24-BZ24</f>
        <v>752079.1</v>
      </c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1"/>
      <c r="DW24" s="21"/>
    </row>
    <row r="25" spans="2:127" ht="93" customHeight="1">
      <c r="B25" s="54" t="s">
        <v>317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48" t="s">
        <v>59</v>
      </c>
      <c r="AD25" s="46"/>
      <c r="AE25" s="46"/>
      <c r="AF25" s="46"/>
      <c r="AG25" s="46"/>
      <c r="AH25" s="46"/>
      <c r="AI25" s="46" t="s">
        <v>337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7" t="s">
        <v>176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57">
        <v>-7369.42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49">
        <f>BZ25</f>
        <v>-7369.42</v>
      </c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1"/>
      <c r="DW25" s="21"/>
    </row>
    <row r="26" spans="2:109" s="24" customFormat="1" ht="22.5" customHeight="1">
      <c r="B26" s="97" t="s">
        <v>124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  <c r="AC26" s="74" t="s">
        <v>59</v>
      </c>
      <c r="AD26" s="62"/>
      <c r="AE26" s="62"/>
      <c r="AF26" s="62"/>
      <c r="AG26" s="62"/>
      <c r="AH26" s="62"/>
      <c r="AI26" s="62" t="s">
        <v>204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>
        <f>BD33</f>
        <v>533200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52" t="str">
        <f>BZ33</f>
        <v>-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8">
        <f>CP33</f>
        <v>533200</v>
      </c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60"/>
    </row>
    <row r="27" spans="2:109" ht="33.75" customHeight="1" hidden="1">
      <c r="B27" s="54" t="s">
        <v>263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48" t="s">
        <v>59</v>
      </c>
      <c r="AD27" s="46"/>
      <c r="AE27" s="46"/>
      <c r="AF27" s="46"/>
      <c r="AG27" s="46"/>
      <c r="AH27" s="46"/>
      <c r="AI27" s="46" t="s">
        <v>262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 t="str">
        <f>BD28</f>
        <v>-</v>
      </c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 t="str">
        <f>BZ28</f>
        <v>-</v>
      </c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9" t="s">
        <v>176</v>
      </c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1"/>
    </row>
    <row r="28" spans="2:109" ht="48" customHeight="1" hidden="1">
      <c r="B28" s="54" t="s">
        <v>266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48" t="s">
        <v>59</v>
      </c>
      <c r="AD28" s="46"/>
      <c r="AE28" s="46"/>
      <c r="AF28" s="46"/>
      <c r="AG28" s="46"/>
      <c r="AH28" s="46"/>
      <c r="AI28" s="46" t="s">
        <v>255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7" t="str">
        <f>BD29</f>
        <v>-</v>
      </c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 t="str">
        <f>BZ29</f>
        <v>-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9" t="s">
        <v>176</v>
      </c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1"/>
    </row>
    <row r="29" spans="2:109" ht="47.25" customHeight="1" hidden="1">
      <c r="B29" s="54" t="s">
        <v>266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48" t="s">
        <v>59</v>
      </c>
      <c r="AD29" s="46"/>
      <c r="AE29" s="46"/>
      <c r="AF29" s="46"/>
      <c r="AG29" s="46"/>
      <c r="AH29" s="46"/>
      <c r="AI29" s="46" t="s">
        <v>278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 t="s">
        <v>176</v>
      </c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 t="str">
        <f>BZ32</f>
        <v>-</v>
      </c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9" t="s">
        <v>176</v>
      </c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1"/>
    </row>
    <row r="30" spans="2:109" ht="0.75" customHeight="1" hidden="1">
      <c r="B30" s="54" t="s">
        <v>271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48" t="s">
        <v>59</v>
      </c>
      <c r="AD30" s="46"/>
      <c r="AE30" s="46"/>
      <c r="AF30" s="46"/>
      <c r="AG30" s="46"/>
      <c r="AH30" s="46"/>
      <c r="AI30" s="46" t="s">
        <v>261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 t="s">
        <v>176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>
        <f>SUM(BZ15:CO29)</f>
        <v>891234.1999999998</v>
      </c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9" t="e">
        <f>BD30-BZ30</f>
        <v>#VALUE!</v>
      </c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1"/>
    </row>
    <row r="31" spans="2:109" ht="43.5" customHeight="1" hidden="1">
      <c r="B31" s="54" t="s">
        <v>267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48" t="s">
        <v>59</v>
      </c>
      <c r="AD31" s="46"/>
      <c r="AE31" s="46"/>
      <c r="AF31" s="46"/>
      <c r="AG31" s="46"/>
      <c r="AH31" s="46"/>
      <c r="AI31" s="46" t="s">
        <v>260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 t="s">
        <v>176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 t="str">
        <f>BZ32</f>
        <v>-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9" t="e">
        <f>BD31-BZ31</f>
        <v>#VALUE!</v>
      </c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1"/>
    </row>
    <row r="32" spans="2:109" ht="22.5" customHeight="1" hidden="1">
      <c r="B32" s="54" t="s">
        <v>270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48" t="s">
        <v>59</v>
      </c>
      <c r="AD32" s="46"/>
      <c r="AE32" s="46"/>
      <c r="AF32" s="46"/>
      <c r="AG32" s="46"/>
      <c r="AH32" s="46"/>
      <c r="AI32" s="46" t="s">
        <v>259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 t="s">
        <v>176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 t="s">
        <v>176</v>
      </c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9" t="s">
        <v>176</v>
      </c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1"/>
    </row>
    <row r="33" spans="2:109" ht="26.25" customHeight="1">
      <c r="B33" s="54" t="s">
        <v>125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  <c r="AC33" s="48" t="s">
        <v>59</v>
      </c>
      <c r="AD33" s="46"/>
      <c r="AE33" s="46"/>
      <c r="AF33" s="46"/>
      <c r="AG33" s="46"/>
      <c r="AH33" s="46"/>
      <c r="AI33" s="46" t="s">
        <v>231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>
        <f>BD34</f>
        <v>533200</v>
      </c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53" t="str">
        <f>BZ34</f>
        <v>-</v>
      </c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49">
        <f>CP34</f>
        <v>533200</v>
      </c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/>
    </row>
    <row r="34" spans="2:109" ht="25.5" customHeight="1">
      <c r="B34" s="54" t="s">
        <v>125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48" t="s">
        <v>59</v>
      </c>
      <c r="AD34" s="46"/>
      <c r="AE34" s="46"/>
      <c r="AF34" s="46"/>
      <c r="AG34" s="46"/>
      <c r="AH34" s="46"/>
      <c r="AI34" s="46" t="s">
        <v>205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7">
        <v>533200</v>
      </c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53" t="s">
        <v>176</v>
      </c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49">
        <f>BD34</f>
        <v>533200</v>
      </c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1"/>
    </row>
    <row r="35" spans="2:109" s="24" customFormat="1" ht="18.75" customHeight="1">
      <c r="B35" s="97" t="s">
        <v>126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74" t="s">
        <v>59</v>
      </c>
      <c r="AD35" s="62"/>
      <c r="AE35" s="62"/>
      <c r="AF35" s="62"/>
      <c r="AG35" s="62"/>
      <c r="AH35" s="62"/>
      <c r="AI35" s="62" t="s">
        <v>207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3">
        <f>BD36+BD38</f>
        <v>1169600</v>
      </c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52">
        <f>BZ36+BZ38</f>
        <v>82918.26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8">
        <f aca="true" t="shared" si="0" ref="CP35:CP42">BD35-BZ35</f>
        <v>1086681.74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60"/>
    </row>
    <row r="36" spans="2:109" ht="22.5" customHeight="1">
      <c r="B36" s="54" t="s">
        <v>127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8" t="s">
        <v>59</v>
      </c>
      <c r="AD36" s="46"/>
      <c r="AE36" s="46"/>
      <c r="AF36" s="46"/>
      <c r="AG36" s="46"/>
      <c r="AH36" s="46"/>
      <c r="AI36" s="46" t="s">
        <v>208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7">
        <f>BD37</f>
        <v>74800</v>
      </c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57">
        <f>BZ37</f>
        <v>3077.06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49">
        <f t="shared" si="0"/>
        <v>71722.94</v>
      </c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1"/>
    </row>
    <row r="37" spans="2:109" ht="57.75" customHeight="1">
      <c r="B37" s="54" t="s">
        <v>320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48" t="s">
        <v>59</v>
      </c>
      <c r="AD37" s="46"/>
      <c r="AE37" s="46"/>
      <c r="AF37" s="46"/>
      <c r="AG37" s="46"/>
      <c r="AH37" s="46"/>
      <c r="AI37" s="46" t="s">
        <v>209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7">
        <v>74800</v>
      </c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57">
        <v>3077.06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49">
        <f t="shared" si="0"/>
        <v>71722.94</v>
      </c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1"/>
    </row>
    <row r="38" spans="2:109" ht="18.75" customHeight="1">
      <c r="B38" s="97" t="s">
        <v>128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74" t="s">
        <v>59</v>
      </c>
      <c r="AD38" s="62"/>
      <c r="AE38" s="62"/>
      <c r="AF38" s="62"/>
      <c r="AG38" s="62"/>
      <c r="AH38" s="62"/>
      <c r="AI38" s="62" t="s">
        <v>210</v>
      </c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3">
        <f>BD39+BD41</f>
        <v>1094800</v>
      </c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2">
        <f>BZ40+BZ42</f>
        <v>79841.2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8">
        <f t="shared" si="0"/>
        <v>1014958.8</v>
      </c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60"/>
    </row>
    <row r="39" spans="2:109" ht="24" customHeight="1">
      <c r="B39" s="114" t="s">
        <v>37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6"/>
      <c r="AC39" s="117" t="s">
        <v>59</v>
      </c>
      <c r="AD39" s="118"/>
      <c r="AE39" s="118"/>
      <c r="AF39" s="118"/>
      <c r="AG39" s="118"/>
      <c r="AH39" s="118"/>
      <c r="AI39" s="118" t="s">
        <v>314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49">
        <f>BD40</f>
        <v>74400</v>
      </c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61">
        <f>BZ40</f>
        <v>74903.59</v>
      </c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49">
        <f t="shared" si="0"/>
        <v>-503.5899999999965</v>
      </c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1"/>
    </row>
    <row r="40" spans="2:109" ht="47.25" customHeight="1">
      <c r="B40" s="54" t="s">
        <v>116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48" t="s">
        <v>59</v>
      </c>
      <c r="AD40" s="46"/>
      <c r="AE40" s="46"/>
      <c r="AF40" s="46"/>
      <c r="AG40" s="46"/>
      <c r="AH40" s="46"/>
      <c r="AI40" s="46" t="s">
        <v>115</v>
      </c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7">
        <v>74400</v>
      </c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57">
        <v>74903.59</v>
      </c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49">
        <f t="shared" si="0"/>
        <v>-503.5899999999965</v>
      </c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1"/>
    </row>
    <row r="41" spans="2:109" ht="21" customHeight="1"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48" t="s">
        <v>59</v>
      </c>
      <c r="AD41" s="46"/>
      <c r="AE41" s="46"/>
      <c r="AF41" s="46"/>
      <c r="AG41" s="46"/>
      <c r="AH41" s="46"/>
      <c r="AI41" s="46" t="s">
        <v>117</v>
      </c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7">
        <f>BD42</f>
        <v>1020400</v>
      </c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57">
        <f>BZ42</f>
        <v>4937.61</v>
      </c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49">
        <f t="shared" si="0"/>
        <v>1015462.39</v>
      </c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1"/>
    </row>
    <row r="42" spans="2:109" ht="48.75" customHeight="1">
      <c r="B42" s="54" t="s">
        <v>119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48" t="s">
        <v>59</v>
      </c>
      <c r="AD42" s="46"/>
      <c r="AE42" s="46"/>
      <c r="AF42" s="46"/>
      <c r="AG42" s="46"/>
      <c r="AH42" s="46"/>
      <c r="AI42" s="46" t="s">
        <v>118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7">
        <v>1020400</v>
      </c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57">
        <v>4937.61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49">
        <f t="shared" si="0"/>
        <v>1015462.39</v>
      </c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1"/>
    </row>
    <row r="43" spans="2:109" s="24" customFormat="1" ht="18.75" customHeight="1">
      <c r="B43" s="97" t="s">
        <v>129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74" t="s">
        <v>59</v>
      </c>
      <c r="AD43" s="62"/>
      <c r="AE43" s="62"/>
      <c r="AF43" s="62"/>
      <c r="AG43" s="62"/>
      <c r="AH43" s="62"/>
      <c r="AI43" s="62" t="s">
        <v>211</v>
      </c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3">
        <f>BD44</f>
        <v>6800</v>
      </c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52" t="str">
        <f>BZ44</f>
        <v>-</v>
      </c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8">
        <f>CP44</f>
        <v>6800</v>
      </c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60"/>
    </row>
    <row r="44" spans="2:109" ht="68.25" customHeight="1">
      <c r="B44" s="54" t="s">
        <v>130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48" t="s">
        <v>59</v>
      </c>
      <c r="AD44" s="46"/>
      <c r="AE44" s="46"/>
      <c r="AF44" s="46"/>
      <c r="AG44" s="46"/>
      <c r="AH44" s="46"/>
      <c r="AI44" s="46" t="s">
        <v>212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7">
        <f>BD45</f>
        <v>6800</v>
      </c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53" t="str">
        <f>BZ45</f>
        <v>-</v>
      </c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49">
        <f>CP45</f>
        <v>6800</v>
      </c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</row>
    <row r="45" spans="2:109" ht="102.75" customHeight="1">
      <c r="B45" s="54" t="s">
        <v>131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8" t="s">
        <v>59</v>
      </c>
      <c r="AD45" s="46"/>
      <c r="AE45" s="46"/>
      <c r="AF45" s="46"/>
      <c r="AG45" s="46"/>
      <c r="AH45" s="46"/>
      <c r="AI45" s="46" t="s">
        <v>213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7">
        <v>6800</v>
      </c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53" t="s">
        <v>176</v>
      </c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49">
        <f>BD45</f>
        <v>6800</v>
      </c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</row>
    <row r="46" spans="2:109" s="24" customFormat="1" ht="47.25" customHeight="1">
      <c r="B46" s="9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4" t="s">
        <v>59</v>
      </c>
      <c r="AD46" s="62"/>
      <c r="AE46" s="62"/>
      <c r="AF46" s="62"/>
      <c r="AG46" s="62"/>
      <c r="AH46" s="62"/>
      <c r="AI46" s="62" t="s">
        <v>309</v>
      </c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3" t="s">
        <v>176</v>
      </c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52">
        <f>BZ47</f>
        <v>0.64</v>
      </c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64" t="s">
        <v>176</v>
      </c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6"/>
    </row>
    <row r="47" spans="2:109" ht="16.5" customHeight="1">
      <c r="B47" s="54" t="s">
        <v>310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8" t="s">
        <v>59</v>
      </c>
      <c r="AD47" s="46"/>
      <c r="AE47" s="46"/>
      <c r="AF47" s="46"/>
      <c r="AG47" s="46"/>
      <c r="AH47" s="46"/>
      <c r="AI47" s="46" t="s">
        <v>311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7" t="s">
        <v>176</v>
      </c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53">
        <f>BZ48</f>
        <v>0.64</v>
      </c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43" t="s">
        <v>176</v>
      </c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5"/>
    </row>
    <row r="48" spans="2:109" ht="34.5" customHeight="1">
      <c r="B48" s="54" t="s">
        <v>312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8" t="s">
        <v>59</v>
      </c>
      <c r="AD48" s="46"/>
      <c r="AE48" s="46"/>
      <c r="AF48" s="46"/>
      <c r="AG48" s="46"/>
      <c r="AH48" s="46"/>
      <c r="AI48" s="46" t="s">
        <v>313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7" t="s">
        <v>176</v>
      </c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53">
        <f>BZ49</f>
        <v>0.64</v>
      </c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43" t="s">
        <v>176</v>
      </c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</row>
    <row r="49" spans="2:109" ht="46.5" customHeight="1">
      <c r="B49" s="54" t="s">
        <v>321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8" t="s">
        <v>59</v>
      </c>
      <c r="AD49" s="46"/>
      <c r="AE49" s="46"/>
      <c r="AF49" s="46"/>
      <c r="AG49" s="46"/>
      <c r="AH49" s="46"/>
      <c r="AI49" s="46" t="s">
        <v>322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7" t="s">
        <v>176</v>
      </c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53">
        <v>0.64</v>
      </c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43" t="s">
        <v>176</v>
      </c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</row>
    <row r="50" spans="2:109" s="24" customFormat="1" ht="57" customHeight="1">
      <c r="B50" s="97" t="s">
        <v>132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74" t="s">
        <v>59</v>
      </c>
      <c r="AD50" s="62"/>
      <c r="AE50" s="62"/>
      <c r="AF50" s="62"/>
      <c r="AG50" s="62"/>
      <c r="AH50" s="62"/>
      <c r="AI50" s="62" t="s">
        <v>224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>
        <f>BD51</f>
        <v>286700</v>
      </c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52">
        <f>BZ51</f>
        <v>65204.66</v>
      </c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8">
        <f>BD50-BZ50</f>
        <v>221495.34</v>
      </c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60"/>
    </row>
    <row r="51" spans="2:109" ht="111" customHeight="1">
      <c r="B51" s="54" t="s">
        <v>432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 t="s">
        <v>59</v>
      </c>
      <c r="AD51" s="46"/>
      <c r="AE51" s="46"/>
      <c r="AF51" s="46"/>
      <c r="AG51" s="46"/>
      <c r="AH51" s="46"/>
      <c r="AI51" s="46" t="s">
        <v>225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7">
        <f>BD56</f>
        <v>286700</v>
      </c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53">
        <f>BZ54+BZ56</f>
        <v>65204.66</v>
      </c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49">
        <f>BD51-BZ51</f>
        <v>221495.34</v>
      </c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1"/>
    </row>
    <row r="52" spans="2:109" ht="91.5" customHeight="1" hidden="1">
      <c r="B52" s="54" t="s">
        <v>291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8" t="s">
        <v>59</v>
      </c>
      <c r="AD52" s="46"/>
      <c r="AE52" s="46"/>
      <c r="AF52" s="46"/>
      <c r="AG52" s="46"/>
      <c r="AH52" s="46"/>
      <c r="AI52" s="46" t="s">
        <v>226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7" t="str">
        <f>BD53</f>
        <v>-</v>
      </c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53" t="str">
        <f>BZ53</f>
        <v>-</v>
      </c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49" t="e">
        <f>BD52-BZ52</f>
        <v>#VALUE!</v>
      </c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1"/>
    </row>
    <row r="53" spans="2:109" ht="112.5" customHeight="1" hidden="1">
      <c r="B53" s="54" t="s">
        <v>290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8" t="s">
        <v>59</v>
      </c>
      <c r="AD53" s="46"/>
      <c r="AE53" s="46"/>
      <c r="AF53" s="46"/>
      <c r="AG53" s="46"/>
      <c r="AH53" s="46"/>
      <c r="AI53" s="46" t="s">
        <v>230</v>
      </c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 t="s">
        <v>176</v>
      </c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53" t="s">
        <v>176</v>
      </c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49" t="e">
        <f>BD53-BZ53</f>
        <v>#VALUE!</v>
      </c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1"/>
    </row>
    <row r="54" spans="2:109" ht="114.75" customHeight="1">
      <c r="B54" s="54" t="s">
        <v>27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8" t="s">
        <v>59</v>
      </c>
      <c r="AD54" s="46"/>
      <c r="AE54" s="46"/>
      <c r="AF54" s="46"/>
      <c r="AG54" s="46"/>
      <c r="AH54" s="46"/>
      <c r="AI54" s="46" t="s">
        <v>14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7" t="s">
        <v>176</v>
      </c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53">
        <f>BZ55</f>
        <v>-12005.66</v>
      </c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49" t="s">
        <v>176</v>
      </c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1"/>
    </row>
    <row r="55" spans="2:109" ht="91.5" customHeight="1">
      <c r="B55" s="54" t="s">
        <v>433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48" t="s">
        <v>59</v>
      </c>
      <c r="AD55" s="46"/>
      <c r="AE55" s="46"/>
      <c r="AF55" s="46"/>
      <c r="AG55" s="46"/>
      <c r="AH55" s="46"/>
      <c r="AI55" s="46" t="s">
        <v>13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7" t="s">
        <v>176</v>
      </c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53">
        <v>-12005.66</v>
      </c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49" t="s">
        <v>176</v>
      </c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1"/>
    </row>
    <row r="56" spans="2:109" ht="57.75" customHeight="1">
      <c r="B56" s="54" t="s">
        <v>358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8" t="s">
        <v>59</v>
      </c>
      <c r="AD56" s="46"/>
      <c r="AE56" s="46"/>
      <c r="AF56" s="46"/>
      <c r="AG56" s="46"/>
      <c r="AH56" s="46"/>
      <c r="AI56" s="46" t="s">
        <v>357</v>
      </c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7">
        <f>BD57</f>
        <v>286700</v>
      </c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53">
        <f>BZ57</f>
        <v>77210.32</v>
      </c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49">
        <f aca="true" t="shared" si="1" ref="CP56:CP61">BD56-BZ56</f>
        <v>209489.68</v>
      </c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/>
    </row>
    <row r="57" spans="2:109" ht="45" customHeight="1">
      <c r="B57" s="54" t="s">
        <v>434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48" t="s">
        <v>59</v>
      </c>
      <c r="AD57" s="46"/>
      <c r="AE57" s="46"/>
      <c r="AF57" s="46"/>
      <c r="AG57" s="46"/>
      <c r="AH57" s="46"/>
      <c r="AI57" s="46" t="s">
        <v>345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7">
        <v>286700</v>
      </c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53">
        <v>77210.32</v>
      </c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49">
        <f t="shared" si="1"/>
        <v>209489.68</v>
      </c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/>
    </row>
    <row r="58" spans="2:109" ht="36" customHeight="1" hidden="1">
      <c r="B58" s="97" t="s">
        <v>300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74" t="s">
        <v>59</v>
      </c>
      <c r="AD58" s="62"/>
      <c r="AE58" s="62"/>
      <c r="AF58" s="62"/>
      <c r="AG58" s="62"/>
      <c r="AH58" s="62"/>
      <c r="AI58" s="62" t="s">
        <v>301</v>
      </c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3" t="str">
        <f>BD59</f>
        <v>-</v>
      </c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 t="str">
        <f>BZ59</f>
        <v>-</v>
      </c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49" t="e">
        <f t="shared" si="1"/>
        <v>#VALUE!</v>
      </c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/>
    </row>
    <row r="59" spans="2:109" ht="69" customHeight="1" hidden="1">
      <c r="B59" s="54" t="s">
        <v>302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48" t="s">
        <v>59</v>
      </c>
      <c r="AD59" s="46"/>
      <c r="AE59" s="46"/>
      <c r="AF59" s="46"/>
      <c r="AG59" s="46"/>
      <c r="AH59" s="46"/>
      <c r="AI59" s="46" t="s">
        <v>303</v>
      </c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7" t="str">
        <f>BD60</f>
        <v>-</v>
      </c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 t="str">
        <f>BZ60</f>
        <v>-</v>
      </c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9" t="e">
        <f t="shared" si="1"/>
        <v>#VALUE!</v>
      </c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/>
    </row>
    <row r="60" spans="2:109" ht="48" customHeight="1" hidden="1">
      <c r="B60" s="54" t="s">
        <v>304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48" t="s">
        <v>59</v>
      </c>
      <c r="AD60" s="46"/>
      <c r="AE60" s="46"/>
      <c r="AF60" s="46"/>
      <c r="AG60" s="46"/>
      <c r="AH60" s="46"/>
      <c r="AI60" s="46" t="s">
        <v>305</v>
      </c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7" t="str">
        <f>BD61</f>
        <v>-</v>
      </c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 t="str">
        <f>BZ61</f>
        <v>-</v>
      </c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9" t="e">
        <f t="shared" si="1"/>
        <v>#VALUE!</v>
      </c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/>
    </row>
    <row r="61" spans="2:109" ht="68.25" customHeight="1" hidden="1">
      <c r="B61" s="54" t="s">
        <v>306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48" t="s">
        <v>59</v>
      </c>
      <c r="AD61" s="46"/>
      <c r="AE61" s="46"/>
      <c r="AF61" s="46"/>
      <c r="AG61" s="46"/>
      <c r="AH61" s="46"/>
      <c r="AI61" s="46" t="s">
        <v>307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7" t="s">
        <v>176</v>
      </c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 t="s">
        <v>176</v>
      </c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9" t="e">
        <f t="shared" si="1"/>
        <v>#VALUE!</v>
      </c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</row>
    <row r="62" spans="2:109" s="24" customFormat="1" ht="23.25" customHeight="1">
      <c r="B62" s="97" t="s">
        <v>289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9"/>
      <c r="AC62" s="74" t="s">
        <v>59</v>
      </c>
      <c r="AD62" s="62"/>
      <c r="AE62" s="62"/>
      <c r="AF62" s="62"/>
      <c r="AG62" s="62"/>
      <c r="AH62" s="62"/>
      <c r="AI62" s="62" t="s">
        <v>288</v>
      </c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3">
        <f>BD65</f>
        <v>53500</v>
      </c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 t="str">
        <f>BZ63</f>
        <v>-</v>
      </c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49">
        <f>CP65</f>
        <v>53500</v>
      </c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</row>
    <row r="63" spans="2:109" ht="47.25" customHeight="1">
      <c r="B63" s="54" t="s">
        <v>435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48" t="s">
        <v>59</v>
      </c>
      <c r="AD63" s="46"/>
      <c r="AE63" s="46"/>
      <c r="AF63" s="46"/>
      <c r="AG63" s="46"/>
      <c r="AH63" s="46"/>
      <c r="AI63" s="46" t="s">
        <v>11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7" t="str">
        <f>BD64</f>
        <v>-</v>
      </c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 t="str">
        <f>BZ64</f>
        <v>-</v>
      </c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9" t="s">
        <v>176</v>
      </c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</row>
    <row r="64" spans="2:109" ht="70.5" customHeight="1">
      <c r="B64" s="54" t="s">
        <v>436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8" t="s">
        <v>59</v>
      </c>
      <c r="AD64" s="46"/>
      <c r="AE64" s="46"/>
      <c r="AF64" s="46"/>
      <c r="AG64" s="46"/>
      <c r="AH64" s="46"/>
      <c r="AI64" s="46" t="s">
        <v>9</v>
      </c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7" t="s">
        <v>176</v>
      </c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 t="s">
        <v>176</v>
      </c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9" t="s">
        <v>176</v>
      </c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</row>
    <row r="65" spans="2:109" ht="35.25" customHeight="1">
      <c r="B65" s="54" t="s">
        <v>287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48" t="s">
        <v>59</v>
      </c>
      <c r="AD65" s="46"/>
      <c r="AE65" s="46"/>
      <c r="AF65" s="46"/>
      <c r="AG65" s="46"/>
      <c r="AH65" s="46"/>
      <c r="AI65" s="46" t="s">
        <v>286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7">
        <f>BD66</f>
        <v>53500</v>
      </c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 t="s">
        <v>176</v>
      </c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9">
        <f>BD65</f>
        <v>53500</v>
      </c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</row>
    <row r="66" spans="2:109" ht="45.75" customHeight="1">
      <c r="B66" s="54" t="s">
        <v>437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48" t="s">
        <v>59</v>
      </c>
      <c r="AD66" s="46"/>
      <c r="AE66" s="46"/>
      <c r="AF66" s="46"/>
      <c r="AG66" s="46"/>
      <c r="AH66" s="46"/>
      <c r="AI66" s="46" t="s">
        <v>281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7">
        <v>53500</v>
      </c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 t="s">
        <v>176</v>
      </c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9">
        <f>BD66</f>
        <v>53500</v>
      </c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</row>
    <row r="67" spans="2:109" s="24" customFormat="1" ht="15" customHeight="1" hidden="1">
      <c r="B67" s="97" t="s">
        <v>293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9"/>
      <c r="AC67" s="74" t="s">
        <v>59</v>
      </c>
      <c r="AD67" s="62"/>
      <c r="AE67" s="62"/>
      <c r="AF67" s="62"/>
      <c r="AG67" s="62"/>
      <c r="AH67" s="62"/>
      <c r="AI67" s="62" t="s">
        <v>294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3" t="s">
        <v>176</v>
      </c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>
        <f>BZ68</f>
        <v>0</v>
      </c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58" t="s">
        <v>176</v>
      </c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60"/>
    </row>
    <row r="68" spans="2:109" ht="15" customHeight="1" hidden="1">
      <c r="B68" s="54" t="s">
        <v>296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48" t="s">
        <v>59</v>
      </c>
      <c r="AD68" s="46"/>
      <c r="AE68" s="46"/>
      <c r="AF68" s="46"/>
      <c r="AG68" s="46"/>
      <c r="AH68" s="46"/>
      <c r="AI68" s="46" t="s">
        <v>297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7" t="s">
        <v>176</v>
      </c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>
        <f>BZ69</f>
        <v>0</v>
      </c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9" t="s">
        <v>176</v>
      </c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/>
    </row>
    <row r="69" spans="2:109" ht="24.75" customHeight="1" hidden="1">
      <c r="B69" s="54" t="s">
        <v>298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48" t="s">
        <v>59</v>
      </c>
      <c r="AD69" s="46"/>
      <c r="AE69" s="46"/>
      <c r="AF69" s="46"/>
      <c r="AG69" s="46"/>
      <c r="AH69" s="46"/>
      <c r="AI69" s="46" t="s">
        <v>292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7" t="s">
        <v>176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9" t="s">
        <v>176</v>
      </c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</row>
    <row r="70" spans="2:109" s="24" customFormat="1" ht="20.25" customHeight="1">
      <c r="B70" s="97" t="s">
        <v>133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9"/>
      <c r="AC70" s="74" t="s">
        <v>59</v>
      </c>
      <c r="AD70" s="62"/>
      <c r="AE70" s="62"/>
      <c r="AF70" s="62"/>
      <c r="AG70" s="62"/>
      <c r="AH70" s="62"/>
      <c r="AI70" s="62" t="s">
        <v>214</v>
      </c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3">
        <f>BD71</f>
        <v>11833800</v>
      </c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52">
        <f>BZ71</f>
        <v>848100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8">
        <f>BD70-BZ70</f>
        <v>10985700</v>
      </c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60"/>
    </row>
    <row r="71" spans="2:109" ht="47.25" customHeight="1">
      <c r="B71" s="54" t="s">
        <v>257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48" t="s">
        <v>59</v>
      </c>
      <c r="AD71" s="46"/>
      <c r="AE71" s="46"/>
      <c r="AF71" s="46"/>
      <c r="AG71" s="46"/>
      <c r="AH71" s="46"/>
      <c r="AI71" s="46" t="s">
        <v>215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7">
        <f>BD72+BD75+BD80</f>
        <v>11833800</v>
      </c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>
        <f>BZ72+BZ75</f>
        <v>848100</v>
      </c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9">
        <f>BD71-BZ71</f>
        <v>10985700</v>
      </c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</row>
    <row r="72" spans="2:109" ht="35.25" customHeight="1">
      <c r="B72" s="54" t="s">
        <v>336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48" t="s">
        <v>59</v>
      </c>
      <c r="AD72" s="46"/>
      <c r="AE72" s="46"/>
      <c r="AF72" s="46"/>
      <c r="AG72" s="46"/>
      <c r="AH72" s="46"/>
      <c r="AI72" s="46" t="s">
        <v>334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7">
        <f>BD73</f>
        <v>2996800</v>
      </c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>
        <f>BZ73</f>
        <v>699300</v>
      </c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9">
        <f>CP73</f>
        <v>2297500</v>
      </c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/>
    </row>
    <row r="73" spans="2:109" ht="23.25" customHeight="1">
      <c r="B73" s="54" t="s">
        <v>335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48" t="s">
        <v>59</v>
      </c>
      <c r="AD73" s="46"/>
      <c r="AE73" s="46"/>
      <c r="AF73" s="46"/>
      <c r="AG73" s="46"/>
      <c r="AH73" s="46"/>
      <c r="AI73" s="46" t="s">
        <v>333</v>
      </c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7">
        <f>BD74</f>
        <v>2996800</v>
      </c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>
        <f>BZ74</f>
        <v>699300</v>
      </c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9">
        <f>CP74</f>
        <v>2297500</v>
      </c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/>
    </row>
    <row r="74" spans="2:109" ht="35.25" customHeight="1">
      <c r="B74" s="54" t="s">
        <v>438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48" t="s">
        <v>59</v>
      </c>
      <c r="AD74" s="46"/>
      <c r="AE74" s="46"/>
      <c r="AF74" s="46"/>
      <c r="AG74" s="46"/>
      <c r="AH74" s="46"/>
      <c r="AI74" s="46" t="s">
        <v>332</v>
      </c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7">
        <v>2996800</v>
      </c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>
        <v>699300</v>
      </c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9">
        <f>BD74-BZ74</f>
        <v>2297500</v>
      </c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</row>
    <row r="75" spans="2:109" ht="35.25" customHeight="1">
      <c r="B75" s="54" t="s">
        <v>134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48" t="s">
        <v>59</v>
      </c>
      <c r="AD75" s="46"/>
      <c r="AE75" s="46"/>
      <c r="AF75" s="46"/>
      <c r="AG75" s="46"/>
      <c r="AH75" s="46"/>
      <c r="AI75" s="46" t="s">
        <v>216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7">
        <f>BD76+BD78</f>
        <v>175000</v>
      </c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>
        <f>BZ76+BZ78</f>
        <v>148800</v>
      </c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9">
        <f>CP76+CP78</f>
        <v>175000</v>
      </c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</row>
    <row r="76" spans="2:109" ht="57.75" customHeight="1">
      <c r="B76" s="54" t="s">
        <v>135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48" t="s">
        <v>59</v>
      </c>
      <c r="AD76" s="46"/>
      <c r="AE76" s="46"/>
      <c r="AF76" s="46"/>
      <c r="AG76" s="46"/>
      <c r="AH76" s="46"/>
      <c r="AI76" s="46" t="s">
        <v>217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7">
        <f>BD77</f>
        <v>174800</v>
      </c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>
        <f>BZ77</f>
        <v>148600</v>
      </c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9">
        <f>BD76</f>
        <v>174800</v>
      </c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</row>
    <row r="77" spans="2:109" ht="55.5" customHeight="1">
      <c r="B77" s="54" t="s">
        <v>439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48" t="s">
        <v>59</v>
      </c>
      <c r="AD77" s="46"/>
      <c r="AE77" s="46"/>
      <c r="AF77" s="46"/>
      <c r="AG77" s="46"/>
      <c r="AH77" s="46"/>
      <c r="AI77" s="46" t="s">
        <v>218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7">
        <v>174800</v>
      </c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>
        <v>148600</v>
      </c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9">
        <f>BD77</f>
        <v>174800</v>
      </c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</row>
    <row r="78" spans="2:109" ht="45" customHeight="1">
      <c r="B78" s="54" t="s">
        <v>136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48" t="s">
        <v>59</v>
      </c>
      <c r="AD78" s="46"/>
      <c r="AE78" s="46"/>
      <c r="AF78" s="46"/>
      <c r="AG78" s="46"/>
      <c r="AH78" s="46"/>
      <c r="AI78" s="46" t="s">
        <v>219</v>
      </c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7">
        <v>200</v>
      </c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>
        <f>BZ79</f>
        <v>200</v>
      </c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9">
        <f>BD78</f>
        <v>200</v>
      </c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/>
    </row>
    <row r="79" spans="2:109" ht="47.25" customHeight="1">
      <c r="B79" s="54" t="s">
        <v>440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48" t="s">
        <v>59</v>
      </c>
      <c r="AD79" s="46"/>
      <c r="AE79" s="46"/>
      <c r="AF79" s="46"/>
      <c r="AG79" s="46"/>
      <c r="AH79" s="46"/>
      <c r="AI79" s="46" t="s">
        <v>220</v>
      </c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7">
        <v>200</v>
      </c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>
        <v>200</v>
      </c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9">
        <f>BD79</f>
        <v>200</v>
      </c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1"/>
    </row>
    <row r="80" spans="2:109" ht="18.75" customHeight="1">
      <c r="B80" s="54" t="s">
        <v>137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48" t="s">
        <v>59</v>
      </c>
      <c r="AD80" s="46"/>
      <c r="AE80" s="46"/>
      <c r="AF80" s="46"/>
      <c r="AG80" s="46"/>
      <c r="AH80" s="46"/>
      <c r="AI80" s="46" t="s">
        <v>221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7">
        <f>BD81</f>
        <v>8662000</v>
      </c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 t="str">
        <f>BZ81</f>
        <v>-</v>
      </c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9">
        <f>CP81</f>
        <v>8662000</v>
      </c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1"/>
    </row>
    <row r="81" spans="2:109" ht="35.25" customHeight="1">
      <c r="B81" s="54" t="s">
        <v>258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6"/>
      <c r="AC81" s="48" t="s">
        <v>59</v>
      </c>
      <c r="AD81" s="46"/>
      <c r="AE81" s="46"/>
      <c r="AF81" s="46"/>
      <c r="AG81" s="46"/>
      <c r="AH81" s="46"/>
      <c r="AI81" s="46" t="s">
        <v>222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7">
        <f>BD82</f>
        <v>8662000</v>
      </c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 t="str">
        <f>BZ82</f>
        <v>-</v>
      </c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9">
        <f>CP82</f>
        <v>8662000</v>
      </c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1"/>
    </row>
    <row r="82" spans="2:109" ht="33" customHeight="1">
      <c r="B82" s="54" t="s">
        <v>441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48" t="s">
        <v>59</v>
      </c>
      <c r="AD82" s="46"/>
      <c r="AE82" s="46"/>
      <c r="AF82" s="46"/>
      <c r="AG82" s="46"/>
      <c r="AH82" s="46"/>
      <c r="AI82" s="46" t="s">
        <v>223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7">
        <v>8662000</v>
      </c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 t="s">
        <v>176</v>
      </c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9">
        <f>BD82</f>
        <v>8662000</v>
      </c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1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AC34:AH34"/>
    <mergeCell ref="BD33:BY33"/>
    <mergeCell ref="AI31:BC31"/>
    <mergeCell ref="AI32:BC32"/>
    <mergeCell ref="AC65:AH65"/>
    <mergeCell ref="AI65:BC65"/>
    <mergeCell ref="AC62:AH62"/>
    <mergeCell ref="AI62:BC62"/>
    <mergeCell ref="AC64:AH64"/>
    <mergeCell ref="AI64:BC64"/>
    <mergeCell ref="AI36:BC36"/>
    <mergeCell ref="BD37:BY37"/>
    <mergeCell ref="AI61:BC61"/>
    <mergeCell ref="BD61:BY61"/>
    <mergeCell ref="AI58:BC58"/>
    <mergeCell ref="BZ48:CO48"/>
    <mergeCell ref="BZ59:CO59"/>
    <mergeCell ref="BZ60:CO60"/>
    <mergeCell ref="BD56:BY56"/>
    <mergeCell ref="AI56:BC56"/>
    <mergeCell ref="AI47:BC47"/>
    <mergeCell ref="AI44:BC4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AC44:AH44"/>
    <mergeCell ref="BZ53:CO53"/>
    <mergeCell ref="AI39:BC39"/>
    <mergeCell ref="AI42:BC42"/>
    <mergeCell ref="CP42:DE42"/>
    <mergeCell ref="BD41:BY41"/>
    <mergeCell ref="BZ41:CO41"/>
    <mergeCell ref="BD46:BY46"/>
    <mergeCell ref="BD44:BY44"/>
    <mergeCell ref="AC42:AH42"/>
    <mergeCell ref="B45:AB45"/>
    <mergeCell ref="B42:AB42"/>
    <mergeCell ref="B41:AB41"/>
    <mergeCell ref="AC43:AH43"/>
    <mergeCell ref="BD45:BY45"/>
    <mergeCell ref="AI45:BC45"/>
    <mergeCell ref="B47:AB47"/>
    <mergeCell ref="AC47:AH47"/>
    <mergeCell ref="B44:AB44"/>
    <mergeCell ref="B46:AB46"/>
    <mergeCell ref="AC46:AH46"/>
    <mergeCell ref="AC45:AH45"/>
    <mergeCell ref="AC38:AH38"/>
    <mergeCell ref="B38:AB38"/>
    <mergeCell ref="AC35:AH35"/>
    <mergeCell ref="AC41:AH41"/>
    <mergeCell ref="AC37:AH37"/>
    <mergeCell ref="AC39:AH39"/>
    <mergeCell ref="AC36:AH36"/>
    <mergeCell ref="B35:AB35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CP2:DE2"/>
    <mergeCell ref="BB4:BE4"/>
    <mergeCell ref="BF4:BH4"/>
    <mergeCell ref="B2:CN2"/>
    <mergeCell ref="CP3:DE3"/>
    <mergeCell ref="AL4:BA4"/>
    <mergeCell ref="CP4:DE4"/>
    <mergeCell ref="B61:AB61"/>
    <mergeCell ref="B64:AB64"/>
    <mergeCell ref="B63:AB63"/>
    <mergeCell ref="B60:AB60"/>
    <mergeCell ref="AC61:AH61"/>
    <mergeCell ref="AC56:AH56"/>
    <mergeCell ref="B56:AB56"/>
    <mergeCell ref="AC63:AH63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30:AB30"/>
    <mergeCell ref="B34:AB34"/>
    <mergeCell ref="B28:AB28"/>
    <mergeCell ref="B25:AB25"/>
    <mergeCell ref="B21:AB21"/>
    <mergeCell ref="B23:AB23"/>
    <mergeCell ref="B31:AB31"/>
    <mergeCell ref="B33:AB33"/>
    <mergeCell ref="B32:AB32"/>
    <mergeCell ref="B48:AB48"/>
    <mergeCell ref="AC48:AH48"/>
    <mergeCell ref="B51:AB51"/>
    <mergeCell ref="AC50:AH50"/>
    <mergeCell ref="B50:AB50"/>
    <mergeCell ref="AC51:AH51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20:AB20"/>
    <mergeCell ref="B19:AB19"/>
    <mergeCell ref="B14:AB14"/>
    <mergeCell ref="B16:AB16"/>
    <mergeCell ref="B27:AB27"/>
    <mergeCell ref="B26:AB26"/>
    <mergeCell ref="B18:AB18"/>
    <mergeCell ref="B24:AB24"/>
    <mergeCell ref="AC22:AH22"/>
    <mergeCell ref="AC24:AH24"/>
    <mergeCell ref="B22:AB22"/>
    <mergeCell ref="AC27:AH27"/>
    <mergeCell ref="CP9:DE9"/>
    <mergeCell ref="BD16:BY16"/>
    <mergeCell ref="AI15:BC15"/>
    <mergeCell ref="AC25:AH25"/>
    <mergeCell ref="AC23:AH23"/>
    <mergeCell ref="B17:AB17"/>
    <mergeCell ref="AC13:AH13"/>
    <mergeCell ref="AC17:AH17"/>
    <mergeCell ref="AI24:BC24"/>
    <mergeCell ref="AI25:BC25"/>
    <mergeCell ref="CP5:DE5"/>
    <mergeCell ref="CP6:DE6"/>
    <mergeCell ref="BD12:BY12"/>
    <mergeCell ref="T6:BY6"/>
    <mergeCell ref="CP7:DE7"/>
    <mergeCell ref="AC21:AH21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AC16:AH16"/>
    <mergeCell ref="AI16:BC16"/>
    <mergeCell ref="AC14:AH14"/>
    <mergeCell ref="AC11:AH11"/>
    <mergeCell ref="AI12:BC12"/>
    <mergeCell ref="B11:AB11"/>
    <mergeCell ref="B13:AB13"/>
    <mergeCell ref="AI14:BC14"/>
    <mergeCell ref="AI13:BC13"/>
    <mergeCell ref="B12:AB12"/>
    <mergeCell ref="AC19:AH19"/>
    <mergeCell ref="AC18:AH18"/>
    <mergeCell ref="AI22:BC22"/>
    <mergeCell ref="AI19:BC19"/>
    <mergeCell ref="AC26:AH26"/>
    <mergeCell ref="BD11:BY11"/>
    <mergeCell ref="AC20:AH20"/>
    <mergeCell ref="AI23:BC23"/>
    <mergeCell ref="AI26:BC26"/>
    <mergeCell ref="AI21:BC21"/>
    <mergeCell ref="CP29:DE29"/>
    <mergeCell ref="CP26:DE26"/>
    <mergeCell ref="CP20:DE20"/>
    <mergeCell ref="CP24:DE24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CP18:DE18"/>
    <mergeCell ref="BZ20:CO20"/>
    <mergeCell ref="BZ18:CO18"/>
    <mergeCell ref="BZ16:CO16"/>
    <mergeCell ref="CP17:DE17"/>
    <mergeCell ref="BZ19:CO19"/>
    <mergeCell ref="CP19:DE19"/>
    <mergeCell ref="BD21:BY21"/>
    <mergeCell ref="BZ15:CO15"/>
    <mergeCell ref="AI20:BC20"/>
    <mergeCell ref="BD17:BY17"/>
    <mergeCell ref="AI17:BC17"/>
    <mergeCell ref="BD15:BY15"/>
    <mergeCell ref="AI18:BC18"/>
    <mergeCell ref="BD18:BY18"/>
    <mergeCell ref="BD20:BY20"/>
    <mergeCell ref="BD22:BY22"/>
    <mergeCell ref="BD25:BY25"/>
    <mergeCell ref="BZ25:CO25"/>
    <mergeCell ref="BZ26:CO26"/>
    <mergeCell ref="BZ22:CO22"/>
    <mergeCell ref="BD29:BY29"/>
    <mergeCell ref="BZ28:CO28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Z29:CO29"/>
    <mergeCell ref="CP33:DE33"/>
    <mergeCell ref="AI37:BC37"/>
    <mergeCell ref="BZ43:CO43"/>
    <mergeCell ref="AI40:BC40"/>
    <mergeCell ref="AI43:BC43"/>
    <mergeCell ref="AI41:BC41"/>
    <mergeCell ref="AI38:BC38"/>
    <mergeCell ref="BD42:BY42"/>
    <mergeCell ref="BD43:BY43"/>
    <mergeCell ref="BZ42:CO42"/>
    <mergeCell ref="BD47:BY47"/>
    <mergeCell ref="BD39:BY39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CP58:DE58"/>
    <mergeCell ref="BZ61:CO61"/>
    <mergeCell ref="CP61:DE61"/>
    <mergeCell ref="CP59:DE59"/>
    <mergeCell ref="CP60:DE60"/>
    <mergeCell ref="BZ58:CO58"/>
    <mergeCell ref="CP57:DE57"/>
    <mergeCell ref="CP55:DE55"/>
    <mergeCell ref="CP54:DE54"/>
    <mergeCell ref="BD53:BY53"/>
    <mergeCell ref="BD54:BY54"/>
    <mergeCell ref="CP56:DE56"/>
    <mergeCell ref="BZ57:CO57"/>
    <mergeCell ref="CP53:DE53"/>
    <mergeCell ref="BZ56:CO56"/>
    <mergeCell ref="BZ54:CO54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BD70:BY70"/>
    <mergeCell ref="BZ70:CO70"/>
    <mergeCell ref="BD68:BY68"/>
    <mergeCell ref="BZ68:CO68"/>
    <mergeCell ref="BD69:BY69"/>
    <mergeCell ref="BZ69:CO69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3:DE43"/>
    <mergeCell ref="CP35:DE35"/>
    <mergeCell ref="BZ37:CO37"/>
    <mergeCell ref="BZ34:CO34"/>
    <mergeCell ref="BZ40:CO40"/>
    <mergeCell ref="CP38:DE38"/>
    <mergeCell ref="CP41:DE41"/>
    <mergeCell ref="CP34:DE34"/>
    <mergeCell ref="BZ36:CO36"/>
    <mergeCell ref="BD55:BY55"/>
    <mergeCell ref="AI50:BC50"/>
    <mergeCell ref="BD51:BY51"/>
    <mergeCell ref="BD50:BY50"/>
    <mergeCell ref="BD52:BY52"/>
    <mergeCell ref="AI52:BC52"/>
    <mergeCell ref="CP25:DE25"/>
    <mergeCell ref="CP21:DE21"/>
    <mergeCell ref="AI53:BC53"/>
    <mergeCell ref="BZ35:CO35"/>
    <mergeCell ref="BD48:BY48"/>
    <mergeCell ref="BZ51:CO51"/>
    <mergeCell ref="AI27:BC27"/>
    <mergeCell ref="BD28:BY28"/>
    <mergeCell ref="BD30:BY30"/>
    <mergeCell ref="AI28:BC28"/>
    <mergeCell ref="CP23:DE23"/>
    <mergeCell ref="CP22:DE22"/>
    <mergeCell ref="AI48:BC48"/>
    <mergeCell ref="CP27:DE27"/>
    <mergeCell ref="BZ27:CO27"/>
    <mergeCell ref="BZ30:CO30"/>
    <mergeCell ref="CP28:DE28"/>
    <mergeCell ref="AI29:BC29"/>
    <mergeCell ref="AI30:BC30"/>
    <mergeCell ref="BZ39:CO39"/>
    <mergeCell ref="CP32:DE32"/>
    <mergeCell ref="AI51:BC51"/>
    <mergeCell ref="BZ17:CO17"/>
    <mergeCell ref="CP48:DE48"/>
    <mergeCell ref="CP51:DE51"/>
    <mergeCell ref="BD19:BY19"/>
    <mergeCell ref="BD27:BY27"/>
    <mergeCell ref="BD24:BY24"/>
    <mergeCell ref="AI33:BC33"/>
    <mergeCell ref="CP50:DE50"/>
    <mergeCell ref="BD60:BY60"/>
    <mergeCell ref="B49:AB49"/>
    <mergeCell ref="AC49:AH49"/>
    <mergeCell ref="AC53:AH53"/>
    <mergeCell ref="B57:AB57"/>
    <mergeCell ref="AC57:AH57"/>
    <mergeCell ref="AI57:BC57"/>
    <mergeCell ref="BD57:BY57"/>
    <mergeCell ref="B59:AB59"/>
    <mergeCell ref="AI54:BC54"/>
    <mergeCell ref="B55:AB55"/>
    <mergeCell ref="AC55:AH55"/>
    <mergeCell ref="B54:AB54"/>
    <mergeCell ref="AC54:AH54"/>
    <mergeCell ref="AC60:AH60"/>
    <mergeCell ref="AI60:BC60"/>
    <mergeCell ref="AI55:BC55"/>
    <mergeCell ref="CP49:DE49"/>
    <mergeCell ref="AI49:BC49"/>
    <mergeCell ref="BD49:BY49"/>
    <mergeCell ref="AC52:AH52"/>
    <mergeCell ref="CP52:DE52"/>
    <mergeCell ref="BZ50:CO50"/>
    <mergeCell ref="BZ52:CO52"/>
    <mergeCell ref="BZ49:CO49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64"/>
  <sheetViews>
    <sheetView view="pageLayout" zoomScale="96" zoomScaleSheetLayoutView="100" zoomScalePageLayoutView="96" workbookViewId="0" topLeftCell="A1">
      <selection activeCell="CP9" sqref="CP9:DE9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87</v>
      </c>
    </row>
    <row r="2" spans="2:109" s="3" customFormat="1" ht="22.5" customHeight="1">
      <c r="B2" s="200" t="s">
        <v>88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</row>
    <row r="3" spans="2:109" ht="34.5" customHeight="1">
      <c r="B3" s="89" t="s">
        <v>54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9"/>
      <c r="AC3" s="89" t="s">
        <v>55</v>
      </c>
      <c r="AD3" s="168"/>
      <c r="AE3" s="168"/>
      <c r="AF3" s="168"/>
      <c r="AG3" s="168"/>
      <c r="AH3" s="169"/>
      <c r="AI3" s="89" t="s">
        <v>101</v>
      </c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9"/>
      <c r="BD3" s="75" t="s">
        <v>96</v>
      </c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 t="s">
        <v>56</v>
      </c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 t="s">
        <v>57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</row>
    <row r="4" spans="2:109" s="14" customFormat="1" ht="12" customHeight="1" thickBot="1">
      <c r="B4" s="209">
        <v>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/>
      <c r="AC4" s="170">
        <v>2</v>
      </c>
      <c r="AD4" s="171"/>
      <c r="AE4" s="171"/>
      <c r="AF4" s="171"/>
      <c r="AG4" s="171"/>
      <c r="AH4" s="172"/>
      <c r="AI4" s="170">
        <v>3</v>
      </c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2"/>
      <c r="BD4" s="71">
        <v>4</v>
      </c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>
        <v>5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>
        <v>6</v>
      </c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</row>
    <row r="5" spans="2:150" s="24" customFormat="1" ht="21" customHeight="1" thickBot="1">
      <c r="B5" s="31" t="s">
        <v>89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94" t="s">
        <v>68</v>
      </c>
      <c r="AD5" s="174"/>
      <c r="AE5" s="174"/>
      <c r="AF5" s="174"/>
      <c r="AG5" s="174"/>
      <c r="AH5" s="175"/>
      <c r="AI5" s="173" t="s">
        <v>60</v>
      </c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5"/>
      <c r="BD5" s="67">
        <f>BD8+BD139+BD162+BD198+BD243+BD308+BD317+BD341+BD350</f>
        <v>17432100</v>
      </c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>
        <f>BZ6</f>
        <v>1240009.21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179">
        <f>BD5-BZ5</f>
        <v>16192090.79</v>
      </c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1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185" t="s">
        <v>102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C6" s="194"/>
      <c r="AD6" s="195"/>
      <c r="AE6" s="195"/>
      <c r="AF6" s="195"/>
      <c r="AG6" s="195"/>
      <c r="AH6" s="196"/>
      <c r="AI6" s="176" t="s">
        <v>450</v>
      </c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8"/>
      <c r="BD6" s="179">
        <f>BD8+BD139+BD162+BD198+BD243+BD308+BD341+BD350</f>
        <v>17432100</v>
      </c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1"/>
      <c r="BZ6" s="179">
        <f>BZ8+BZ139+BZ243+BZ308+BZ350+BZ162</f>
        <v>1240009.21</v>
      </c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1"/>
      <c r="CP6" s="179">
        <f>BD6-BZ6</f>
        <v>16192090.79</v>
      </c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6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201" t="s">
        <v>58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197"/>
      <c r="AD7" s="198"/>
      <c r="AE7" s="198"/>
      <c r="AF7" s="198"/>
      <c r="AG7" s="198"/>
      <c r="AH7" s="199"/>
      <c r="AI7" s="204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9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182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4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91" t="s">
        <v>138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208" t="s">
        <v>68</v>
      </c>
      <c r="AD8" s="206"/>
      <c r="AE8" s="206"/>
      <c r="AF8" s="206"/>
      <c r="AG8" s="206"/>
      <c r="AH8" s="207"/>
      <c r="AI8" s="205" t="s">
        <v>451</v>
      </c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7"/>
      <c r="BD8" s="58">
        <f>BD9+BD31+BD81+BD89+BD76</f>
        <v>4139100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>
        <f>BZ9+BZ31+BZ89</f>
        <v>640598.24</v>
      </c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188">
        <f aca="true" t="shared" si="0" ref="CP8:CP17">BD8-BZ8</f>
        <v>3498501.76</v>
      </c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90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97" t="s">
        <v>139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9"/>
      <c r="AC9" s="131" t="s">
        <v>68</v>
      </c>
      <c r="AD9" s="132"/>
      <c r="AE9" s="132"/>
      <c r="AF9" s="132"/>
      <c r="AG9" s="132"/>
      <c r="AH9" s="133"/>
      <c r="AI9" s="134" t="s">
        <v>140</v>
      </c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6"/>
      <c r="BD9" s="52">
        <f>BD10</f>
        <v>746700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>
        <f>BZ10</f>
        <v>117719.18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128">
        <f t="shared" si="0"/>
        <v>628980.8200000001</v>
      </c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30"/>
    </row>
    <row r="10" spans="2:109" ht="24.75" customHeight="1">
      <c r="B10" s="54" t="s">
        <v>420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119" t="s">
        <v>68</v>
      </c>
      <c r="AD10" s="120"/>
      <c r="AE10" s="120"/>
      <c r="AF10" s="120"/>
      <c r="AG10" s="120"/>
      <c r="AH10" s="121"/>
      <c r="AI10" s="122" t="s">
        <v>452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4"/>
      <c r="BD10" s="57">
        <f>BD11</f>
        <v>746700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>
        <f>BZ11</f>
        <v>117719.18</v>
      </c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125">
        <f t="shared" si="0"/>
        <v>628980.8200000001</v>
      </c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</row>
    <row r="11" spans="2:109" ht="24.75" customHeight="1">
      <c r="B11" s="54" t="s">
        <v>375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119" t="s">
        <v>68</v>
      </c>
      <c r="AD11" s="120"/>
      <c r="AE11" s="120"/>
      <c r="AF11" s="120"/>
      <c r="AG11" s="120"/>
      <c r="AH11" s="121"/>
      <c r="AI11" s="122" t="s">
        <v>453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4"/>
      <c r="BD11" s="57">
        <f>BD12</f>
        <v>746700</v>
      </c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>
        <f>BZ12</f>
        <v>117719.18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125">
        <f t="shared" si="0"/>
        <v>628980.8200000001</v>
      </c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7"/>
    </row>
    <row r="12" spans="2:109" ht="126" customHeight="1">
      <c r="B12" s="54" t="s">
        <v>421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119" t="s">
        <v>68</v>
      </c>
      <c r="AD12" s="120"/>
      <c r="AE12" s="120"/>
      <c r="AF12" s="120"/>
      <c r="AG12" s="120"/>
      <c r="AH12" s="121"/>
      <c r="AI12" s="122" t="s">
        <v>454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4"/>
      <c r="BD12" s="57">
        <f>BD14</f>
        <v>746700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>
        <f>BZ14</f>
        <v>117719.18</v>
      </c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125">
        <f t="shared" si="0"/>
        <v>628980.8200000001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7"/>
    </row>
    <row r="13" spans="2:109" ht="69.75" customHeight="1">
      <c r="B13" s="54" t="s">
        <v>499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119" t="s">
        <v>68</v>
      </c>
      <c r="AD13" s="120"/>
      <c r="AE13" s="120"/>
      <c r="AF13" s="120"/>
      <c r="AG13" s="120"/>
      <c r="AH13" s="121"/>
      <c r="AI13" s="122" t="s">
        <v>498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57">
        <f>BD14</f>
        <v>746700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>
        <f>BZ14</f>
        <v>117719.18</v>
      </c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125">
        <f t="shared" si="0"/>
        <v>628980.8200000001</v>
      </c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7"/>
    </row>
    <row r="14" spans="2:109" ht="21" customHeight="1">
      <c r="B14" s="54" t="s">
        <v>446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  <c r="AC14" s="119" t="s">
        <v>68</v>
      </c>
      <c r="AD14" s="120"/>
      <c r="AE14" s="120"/>
      <c r="AF14" s="120"/>
      <c r="AG14" s="120"/>
      <c r="AH14" s="121"/>
      <c r="AI14" s="122" t="s">
        <v>445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4"/>
      <c r="BD14" s="57">
        <f>BD15+BD16+BD17</f>
        <v>746700</v>
      </c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>
        <f>BZ15+BZ17</f>
        <v>117719.18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125">
        <f t="shared" si="0"/>
        <v>628980.8200000001</v>
      </c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</row>
    <row r="15" spans="2:109" ht="21" customHeight="1">
      <c r="B15" s="54" t="s">
        <v>449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  <c r="AC15" s="119" t="s">
        <v>68</v>
      </c>
      <c r="AD15" s="120"/>
      <c r="AE15" s="120"/>
      <c r="AF15" s="120"/>
      <c r="AG15" s="120"/>
      <c r="AH15" s="121"/>
      <c r="AI15" s="122" t="s">
        <v>444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4"/>
      <c r="BD15" s="57">
        <v>542000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>
        <v>79889.39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125">
        <f t="shared" si="0"/>
        <v>462110.61</v>
      </c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</row>
    <row r="16" spans="2:109" ht="35.25" customHeight="1">
      <c r="B16" s="54" t="s">
        <v>369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19" t="s">
        <v>68</v>
      </c>
      <c r="AD16" s="120"/>
      <c r="AE16" s="120"/>
      <c r="AF16" s="120"/>
      <c r="AG16" s="120"/>
      <c r="AH16" s="121"/>
      <c r="AI16" s="122" t="s">
        <v>447</v>
      </c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4"/>
      <c r="BD16" s="57">
        <v>41000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 t="s">
        <v>176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125">
        <f>BD16</f>
        <v>41000</v>
      </c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</row>
    <row r="17" spans="2:109" ht="57" customHeight="1">
      <c r="B17" s="54" t="s">
        <v>455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119" t="s">
        <v>68</v>
      </c>
      <c r="AD17" s="120"/>
      <c r="AE17" s="120"/>
      <c r="AF17" s="120"/>
      <c r="AG17" s="120"/>
      <c r="AH17" s="121"/>
      <c r="AI17" s="122" t="s">
        <v>448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4"/>
      <c r="BD17" s="57">
        <v>163700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>
        <v>37829.79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125">
        <f t="shared" si="0"/>
        <v>125870.20999999999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</row>
    <row r="18" spans="2:109" ht="22.5" customHeight="1" hidden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119"/>
      <c r="AD18" s="120"/>
      <c r="AE18" s="120"/>
      <c r="AF18" s="120"/>
      <c r="AG18" s="120"/>
      <c r="AH18" s="121"/>
      <c r="AI18" s="122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4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125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7"/>
    </row>
    <row r="19" spans="2:109" ht="15" customHeight="1" hidden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119"/>
      <c r="AD19" s="120"/>
      <c r="AE19" s="120"/>
      <c r="AF19" s="120"/>
      <c r="AG19" s="120"/>
      <c r="AH19" s="121"/>
      <c r="AI19" s="122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4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125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7"/>
    </row>
    <row r="20" spans="2:109" ht="15" customHeight="1" hidden="1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119"/>
      <c r="AD20" s="120"/>
      <c r="AE20" s="120"/>
      <c r="AF20" s="120"/>
      <c r="AG20" s="120"/>
      <c r="AH20" s="121"/>
      <c r="AI20" s="122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4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125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</row>
    <row r="21" spans="2:109" ht="45.75" customHeight="1" hidden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119"/>
      <c r="AD21" s="120"/>
      <c r="AE21" s="120"/>
      <c r="AF21" s="120"/>
      <c r="AG21" s="120"/>
      <c r="AH21" s="121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4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125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7"/>
    </row>
    <row r="22" spans="2:109" ht="15.75" customHeight="1" hidden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119"/>
      <c r="AD22" s="120"/>
      <c r="AE22" s="120"/>
      <c r="AF22" s="120"/>
      <c r="AG22" s="120"/>
      <c r="AH22" s="121"/>
      <c r="AI22" s="122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125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7"/>
    </row>
    <row r="23" spans="2:109" ht="22.5" customHeight="1" hidden="1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119"/>
      <c r="AD23" s="120"/>
      <c r="AE23" s="120"/>
      <c r="AF23" s="120"/>
      <c r="AG23" s="120"/>
      <c r="AH23" s="121"/>
      <c r="AI23" s="122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4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125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</row>
    <row r="24" spans="2:109" ht="15" customHeight="1" hidden="1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119"/>
      <c r="AD24" s="120"/>
      <c r="AE24" s="120"/>
      <c r="AF24" s="120"/>
      <c r="AG24" s="120"/>
      <c r="AH24" s="121"/>
      <c r="AI24" s="122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4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125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7"/>
    </row>
    <row r="25" spans="2:109" ht="15" customHeight="1" hidden="1">
      <c r="B25" s="54" t="s">
        <v>143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119" t="s">
        <v>68</v>
      </c>
      <c r="AD25" s="120"/>
      <c r="AE25" s="120"/>
      <c r="AF25" s="120"/>
      <c r="AG25" s="120"/>
      <c r="AH25" s="121"/>
      <c r="AI25" s="122" t="s">
        <v>374</v>
      </c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4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 t="s">
        <v>176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125">
        <f aca="true" t="shared" si="1" ref="CP25:CP30">BD25</f>
        <v>0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7"/>
    </row>
    <row r="26" spans="2:109" ht="23.25" customHeight="1" hidden="1">
      <c r="B26" s="54" t="s">
        <v>232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119" t="s">
        <v>68</v>
      </c>
      <c r="AD26" s="120"/>
      <c r="AE26" s="120"/>
      <c r="AF26" s="120"/>
      <c r="AG26" s="120"/>
      <c r="AH26" s="121"/>
      <c r="AI26" s="122" t="s">
        <v>233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4"/>
      <c r="BD26" s="57">
        <f>BD27</f>
        <v>0</v>
      </c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 t="str">
        <f>BZ27</f>
        <v>-</v>
      </c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125">
        <f t="shared" si="1"/>
        <v>0</v>
      </c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</row>
    <row r="27" spans="2:109" ht="15" customHeight="1" hidden="1">
      <c r="B27" s="54" t="s">
        <v>196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119" t="s">
        <v>68</v>
      </c>
      <c r="AD27" s="120"/>
      <c r="AE27" s="120"/>
      <c r="AF27" s="120"/>
      <c r="AG27" s="120"/>
      <c r="AH27" s="121"/>
      <c r="AI27" s="122" t="s">
        <v>234</v>
      </c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4"/>
      <c r="BD27" s="57">
        <f>BD28</f>
        <v>0</v>
      </c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 t="str">
        <f>BZ28</f>
        <v>-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125">
        <f t="shared" si="1"/>
        <v>0</v>
      </c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</row>
    <row r="28" spans="2:109" ht="22.5" customHeight="1" hidden="1">
      <c r="B28" s="54" t="s">
        <v>141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119" t="s">
        <v>68</v>
      </c>
      <c r="AD28" s="120"/>
      <c r="AE28" s="120"/>
      <c r="AF28" s="120"/>
      <c r="AG28" s="120"/>
      <c r="AH28" s="121"/>
      <c r="AI28" s="122" t="s">
        <v>235</v>
      </c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4"/>
      <c r="BD28" s="57">
        <f>BD29+BD30</f>
        <v>0</v>
      </c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 t="s">
        <v>176</v>
      </c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125">
        <f t="shared" si="1"/>
        <v>0</v>
      </c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</row>
    <row r="29" spans="2:109" ht="17.25" customHeight="1" hidden="1">
      <c r="B29" s="54" t="s">
        <v>142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119" t="s">
        <v>68</v>
      </c>
      <c r="AD29" s="120"/>
      <c r="AE29" s="120"/>
      <c r="AF29" s="120"/>
      <c r="AG29" s="120"/>
      <c r="AH29" s="121"/>
      <c r="AI29" s="122" t="s">
        <v>236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 t="s">
        <v>176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125">
        <f t="shared" si="1"/>
        <v>0</v>
      </c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7"/>
    </row>
    <row r="30" spans="2:109" ht="17.25" customHeight="1" hidden="1">
      <c r="B30" s="54" t="s">
        <v>143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119" t="s">
        <v>68</v>
      </c>
      <c r="AD30" s="120"/>
      <c r="AE30" s="120"/>
      <c r="AF30" s="120"/>
      <c r="AG30" s="120"/>
      <c r="AH30" s="121"/>
      <c r="AI30" s="122" t="s">
        <v>279</v>
      </c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4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 t="s">
        <v>176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125">
        <f t="shared" si="1"/>
        <v>0</v>
      </c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7"/>
    </row>
    <row r="31" spans="2:137" s="24" customFormat="1" ht="69.75" customHeight="1">
      <c r="B31" s="97" t="s">
        <v>144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  <c r="AC31" s="131" t="s">
        <v>68</v>
      </c>
      <c r="AD31" s="132"/>
      <c r="AE31" s="132"/>
      <c r="AF31" s="132"/>
      <c r="AG31" s="132"/>
      <c r="AH31" s="133"/>
      <c r="AI31" s="134" t="s">
        <v>456</v>
      </c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6"/>
      <c r="BD31" s="52">
        <f>BD32+BD71</f>
        <v>3028800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f>BZ32</f>
        <v>485976.06000000006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128">
        <f aca="true" t="shared" si="2" ref="CP31:CP37">BD31-BZ31</f>
        <v>2542823.94</v>
      </c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0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54" t="s">
        <v>422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119" t="s">
        <v>68</v>
      </c>
      <c r="AD32" s="120"/>
      <c r="AE32" s="120"/>
      <c r="AF32" s="120"/>
      <c r="AG32" s="120"/>
      <c r="AH32" s="121"/>
      <c r="AI32" s="122" t="s">
        <v>457</v>
      </c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4"/>
      <c r="BD32" s="57">
        <f>BD33</f>
        <v>3028600</v>
      </c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>
        <f>BZ33</f>
        <v>485976.06000000006</v>
      </c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125">
        <f t="shared" si="2"/>
        <v>2542623.94</v>
      </c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4" t="s">
        <v>376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  <c r="AC33" s="119" t="s">
        <v>68</v>
      </c>
      <c r="AD33" s="120"/>
      <c r="AE33" s="120"/>
      <c r="AF33" s="120"/>
      <c r="AG33" s="120"/>
      <c r="AH33" s="121"/>
      <c r="AI33" s="122" t="s">
        <v>458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4"/>
      <c r="BD33" s="57">
        <f>BD34+BD46</f>
        <v>3028600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>
        <f>BZ34+BZ46</f>
        <v>485976.06000000006</v>
      </c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125">
        <f t="shared" si="2"/>
        <v>2542623.94</v>
      </c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40" t="s">
        <v>423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143" t="s">
        <v>68</v>
      </c>
      <c r="AD34" s="123"/>
      <c r="AE34" s="123"/>
      <c r="AF34" s="123"/>
      <c r="AG34" s="123"/>
      <c r="AH34" s="124"/>
      <c r="AI34" s="122" t="s">
        <v>459</v>
      </c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4"/>
      <c r="BD34" s="57">
        <f>BD36</f>
        <v>2671900</v>
      </c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>
        <f>BZ36</f>
        <v>385501.16000000003</v>
      </c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125">
        <f t="shared" si="2"/>
        <v>2286398.84</v>
      </c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</row>
    <row r="35" spans="2:109" ht="69.75" customHeight="1">
      <c r="B35" s="54" t="s">
        <v>499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6"/>
      <c r="AC35" s="119" t="s">
        <v>68</v>
      </c>
      <c r="AD35" s="120"/>
      <c r="AE35" s="120"/>
      <c r="AF35" s="120"/>
      <c r="AG35" s="120"/>
      <c r="AH35" s="121"/>
      <c r="AI35" s="122" t="s">
        <v>627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4"/>
      <c r="BD35" s="57">
        <f>BD36</f>
        <v>2671900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>
        <f>BZ36</f>
        <v>385501.16000000003</v>
      </c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125">
        <f t="shared" si="2"/>
        <v>2286398.84</v>
      </c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</row>
    <row r="36" spans="2:109" ht="22.5" customHeight="1">
      <c r="B36" s="140" t="s">
        <v>446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2"/>
      <c r="AC36" s="143" t="s">
        <v>68</v>
      </c>
      <c r="AD36" s="123"/>
      <c r="AE36" s="123"/>
      <c r="AF36" s="123"/>
      <c r="AG36" s="123"/>
      <c r="AH36" s="124"/>
      <c r="AI36" s="122" t="s">
        <v>460</v>
      </c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4"/>
      <c r="BD36" s="57">
        <f>BD37+BD38+BD39</f>
        <v>2671900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>
        <f>BZ37+BZ39</f>
        <v>385501.16000000003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125">
        <f t="shared" si="2"/>
        <v>2286398.84</v>
      </c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</row>
    <row r="37" spans="2:109" ht="24" customHeight="1">
      <c r="B37" s="140" t="s">
        <v>449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2"/>
      <c r="AC37" s="143" t="s">
        <v>68</v>
      </c>
      <c r="AD37" s="123"/>
      <c r="AE37" s="123"/>
      <c r="AF37" s="123"/>
      <c r="AG37" s="123"/>
      <c r="AH37" s="124"/>
      <c r="AI37" s="122" t="s">
        <v>461</v>
      </c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4"/>
      <c r="BD37" s="57">
        <v>1927300</v>
      </c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>
        <v>240269.89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125">
        <f t="shared" si="2"/>
        <v>1687030.1099999999</v>
      </c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</row>
    <row r="38" spans="2:109" ht="45" customHeight="1">
      <c r="B38" s="140" t="s">
        <v>369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2"/>
      <c r="AC38" s="143" t="s">
        <v>68</v>
      </c>
      <c r="AD38" s="123"/>
      <c r="AE38" s="123"/>
      <c r="AF38" s="123"/>
      <c r="AG38" s="123"/>
      <c r="AH38" s="124"/>
      <c r="AI38" s="122" t="s">
        <v>462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57">
        <v>162500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 t="s">
        <v>176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125">
        <f>BD38</f>
        <v>162500</v>
      </c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</row>
    <row r="39" spans="2:109" ht="58.5" customHeight="1">
      <c r="B39" s="140" t="s">
        <v>455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143" t="s">
        <v>68</v>
      </c>
      <c r="AD39" s="123"/>
      <c r="AE39" s="123"/>
      <c r="AF39" s="123"/>
      <c r="AG39" s="123"/>
      <c r="AH39" s="124"/>
      <c r="AI39" s="122" t="s">
        <v>463</v>
      </c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57">
        <v>582100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>
        <v>145231.27</v>
      </c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125">
        <f>BD39-BZ39</f>
        <v>436868.73</v>
      </c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</row>
    <row r="40" spans="2:109" ht="15" customHeight="1" hidden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119"/>
      <c r="AD40" s="120"/>
      <c r="AE40" s="120"/>
      <c r="AF40" s="120"/>
      <c r="AG40" s="120"/>
      <c r="AH40" s="121"/>
      <c r="AI40" s="122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125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</row>
    <row r="41" spans="2:109" ht="45" customHeight="1" hidden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119"/>
      <c r="AD41" s="120"/>
      <c r="AE41" s="120"/>
      <c r="AF41" s="120"/>
      <c r="AG41" s="120"/>
      <c r="AH41" s="121"/>
      <c r="AI41" s="122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125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</row>
    <row r="42" spans="2:109" ht="18" customHeight="1" hidden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119"/>
      <c r="AD42" s="120"/>
      <c r="AE42" s="120"/>
      <c r="AF42" s="120"/>
      <c r="AG42" s="120"/>
      <c r="AH42" s="121"/>
      <c r="AI42" s="122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125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7"/>
    </row>
    <row r="43" spans="2:109" ht="24.75" customHeight="1" hidden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119"/>
      <c r="AD43" s="120"/>
      <c r="AE43" s="120"/>
      <c r="AF43" s="120"/>
      <c r="AG43" s="120"/>
      <c r="AH43" s="121"/>
      <c r="AI43" s="122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125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7"/>
    </row>
    <row r="44" spans="2:109" ht="17.25" customHeight="1" hidden="1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119"/>
      <c r="AD44" s="120"/>
      <c r="AE44" s="120"/>
      <c r="AF44" s="120"/>
      <c r="AG44" s="120"/>
      <c r="AH44" s="121"/>
      <c r="AI44" s="122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125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</row>
    <row r="45" spans="2:109" ht="17.25" customHeight="1" hidden="1">
      <c r="B45" s="54" t="s">
        <v>143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119" t="s">
        <v>68</v>
      </c>
      <c r="AD45" s="120"/>
      <c r="AE45" s="120"/>
      <c r="AF45" s="120"/>
      <c r="AG45" s="120"/>
      <c r="AH45" s="121"/>
      <c r="AI45" s="122" t="s">
        <v>368</v>
      </c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 t="s">
        <v>176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125" t="e">
        <f aca="true" t="shared" si="3" ref="CP45:CP52">BD45-BZ45</f>
        <v>#VALUE!</v>
      </c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7"/>
    </row>
    <row r="46" spans="2:109" s="25" customFormat="1" ht="99.75" customHeight="1">
      <c r="B46" s="54" t="s">
        <v>442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119" t="s">
        <v>68</v>
      </c>
      <c r="AD46" s="120"/>
      <c r="AE46" s="120"/>
      <c r="AF46" s="120"/>
      <c r="AG46" s="120"/>
      <c r="AH46" s="121"/>
      <c r="AI46" s="122" t="s">
        <v>464</v>
      </c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4"/>
      <c r="BD46" s="137">
        <f>BD47+BD50</f>
        <v>356700</v>
      </c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9"/>
      <c r="BZ46" s="137">
        <f>BZ47+BZ50</f>
        <v>100474.9</v>
      </c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9"/>
      <c r="CP46" s="125">
        <f t="shared" si="3"/>
        <v>256225.1</v>
      </c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7"/>
    </row>
    <row r="47" spans="2:109" ht="69.75" customHeight="1">
      <c r="B47" s="54" t="s">
        <v>499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119" t="s">
        <v>68</v>
      </c>
      <c r="AD47" s="120"/>
      <c r="AE47" s="120"/>
      <c r="AF47" s="120"/>
      <c r="AG47" s="120"/>
      <c r="AH47" s="121"/>
      <c r="AI47" s="122" t="s">
        <v>628</v>
      </c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4"/>
      <c r="BD47" s="57">
        <f>BD48</f>
        <v>5000</v>
      </c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>
        <f>BZ48</f>
        <v>978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125">
        <f t="shared" si="3"/>
        <v>4022</v>
      </c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7"/>
    </row>
    <row r="48" spans="2:109" ht="22.5" customHeight="1">
      <c r="B48" s="140" t="s">
        <v>446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 t="s">
        <v>68</v>
      </c>
      <c r="AD48" s="123"/>
      <c r="AE48" s="123"/>
      <c r="AF48" s="123"/>
      <c r="AG48" s="123"/>
      <c r="AH48" s="124"/>
      <c r="AI48" s="122" t="s">
        <v>629</v>
      </c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4"/>
      <c r="BD48" s="57">
        <f>BD49</f>
        <v>5000</v>
      </c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>
        <f>BZ49</f>
        <v>978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125">
        <f t="shared" si="3"/>
        <v>4022</v>
      </c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7"/>
    </row>
    <row r="49" spans="2:109" ht="45" customHeight="1">
      <c r="B49" s="140" t="s">
        <v>369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 t="s">
        <v>68</v>
      </c>
      <c r="AD49" s="123"/>
      <c r="AE49" s="123"/>
      <c r="AF49" s="123"/>
      <c r="AG49" s="123"/>
      <c r="AH49" s="124"/>
      <c r="AI49" s="122" t="s">
        <v>630</v>
      </c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4"/>
      <c r="BD49" s="57">
        <v>5000</v>
      </c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>
        <v>978</v>
      </c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125">
        <f t="shared" si="3"/>
        <v>4022</v>
      </c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7"/>
    </row>
    <row r="50" spans="2:109" s="25" customFormat="1" ht="35.25" customHeight="1">
      <c r="B50" s="54" t="s">
        <v>501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119" t="s">
        <v>68</v>
      </c>
      <c r="AD50" s="120"/>
      <c r="AE50" s="120"/>
      <c r="AF50" s="120"/>
      <c r="AG50" s="120"/>
      <c r="AH50" s="121"/>
      <c r="AI50" s="122" t="s">
        <v>500</v>
      </c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4"/>
      <c r="BD50" s="137">
        <f>BD51</f>
        <v>351700</v>
      </c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9"/>
      <c r="BZ50" s="137">
        <f>BZ51</f>
        <v>99496.9</v>
      </c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9"/>
      <c r="CP50" s="125">
        <f t="shared" si="3"/>
        <v>252203.1</v>
      </c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7"/>
    </row>
    <row r="51" spans="2:109" s="25" customFormat="1" ht="45" customHeight="1">
      <c r="B51" s="54" t="s">
        <v>465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119" t="s">
        <v>68</v>
      </c>
      <c r="AD51" s="120"/>
      <c r="AE51" s="120"/>
      <c r="AF51" s="120"/>
      <c r="AG51" s="120"/>
      <c r="AH51" s="121"/>
      <c r="AI51" s="122" t="s">
        <v>466</v>
      </c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4"/>
      <c r="BD51" s="137">
        <f>BD52</f>
        <v>351700</v>
      </c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9"/>
      <c r="BZ51" s="137">
        <f>BZ52</f>
        <v>99496.9</v>
      </c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9"/>
      <c r="CP51" s="125">
        <f t="shared" si="3"/>
        <v>252203.1</v>
      </c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7"/>
    </row>
    <row r="52" spans="2:109" s="25" customFormat="1" ht="37.5" customHeight="1">
      <c r="B52" s="54" t="s">
        <v>103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119" t="s">
        <v>68</v>
      </c>
      <c r="AD52" s="120"/>
      <c r="AE52" s="120"/>
      <c r="AF52" s="120"/>
      <c r="AG52" s="120"/>
      <c r="AH52" s="121"/>
      <c r="AI52" s="122" t="s">
        <v>467</v>
      </c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4"/>
      <c r="BD52" s="137">
        <v>351700</v>
      </c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9"/>
      <c r="BZ52" s="137">
        <v>99496.9</v>
      </c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9"/>
      <c r="CP52" s="125">
        <f t="shared" si="3"/>
        <v>252203.1</v>
      </c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7"/>
    </row>
    <row r="53" spans="2:109" s="25" customFormat="1" ht="16.5" customHeight="1" hidden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119"/>
      <c r="AD53" s="120"/>
      <c r="AE53" s="120"/>
      <c r="AF53" s="120"/>
      <c r="AG53" s="120"/>
      <c r="AH53" s="121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4"/>
      <c r="BD53" s="137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9"/>
      <c r="BZ53" s="137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25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7"/>
    </row>
    <row r="54" spans="2:109" s="25" customFormat="1" ht="16.5" customHeight="1" hidden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119"/>
      <c r="AD54" s="120"/>
      <c r="AE54" s="120"/>
      <c r="AF54" s="120"/>
      <c r="AG54" s="120"/>
      <c r="AH54" s="121"/>
      <c r="AI54" s="122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4"/>
      <c r="BD54" s="137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9"/>
      <c r="BZ54" s="137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25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7"/>
    </row>
    <row r="55" spans="2:109" ht="36.75" customHeight="1" hidden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119"/>
      <c r="AD55" s="120"/>
      <c r="AE55" s="120"/>
      <c r="AF55" s="120"/>
      <c r="AG55" s="120"/>
      <c r="AH55" s="121"/>
      <c r="AI55" s="122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4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137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9"/>
    </row>
    <row r="56" spans="2:109" ht="17.25" customHeight="1" hidden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119"/>
      <c r="AD56" s="120"/>
      <c r="AE56" s="120"/>
      <c r="AF56" s="120"/>
      <c r="AG56" s="120"/>
      <c r="AH56" s="121"/>
      <c r="AI56" s="122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4"/>
      <c r="BD56" s="137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9"/>
      <c r="BZ56" s="137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9"/>
      <c r="CP56" s="125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7"/>
    </row>
    <row r="57" spans="2:109" ht="17.25" customHeight="1" hidden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119"/>
      <c r="AD57" s="120"/>
      <c r="AE57" s="120"/>
      <c r="AF57" s="120"/>
      <c r="AG57" s="120"/>
      <c r="AH57" s="121"/>
      <c r="AI57" s="122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4"/>
      <c r="BD57" s="137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9"/>
      <c r="BZ57" s="137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9"/>
      <c r="CP57" s="125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7"/>
    </row>
    <row r="58" spans="2:109" ht="17.25" customHeight="1" hidden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119"/>
      <c r="AD58" s="120"/>
      <c r="AE58" s="120"/>
      <c r="AF58" s="120"/>
      <c r="AG58" s="120"/>
      <c r="AH58" s="121"/>
      <c r="AI58" s="122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4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125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7"/>
    </row>
    <row r="59" spans="2:109" ht="17.25" customHeight="1" hidden="1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119"/>
      <c r="AD59" s="120"/>
      <c r="AE59" s="120"/>
      <c r="AF59" s="120"/>
      <c r="AG59" s="120"/>
      <c r="AH59" s="121"/>
      <c r="AI59" s="122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4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125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7"/>
    </row>
    <row r="60" spans="2:109" ht="17.25" customHeight="1" hidden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119"/>
      <c r="AD60" s="120"/>
      <c r="AE60" s="120"/>
      <c r="AF60" s="120"/>
      <c r="AG60" s="120"/>
      <c r="AH60" s="121"/>
      <c r="AI60" s="122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4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125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7"/>
    </row>
    <row r="61" spans="2:109" ht="23.25" customHeight="1" hidden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119"/>
      <c r="AD61" s="120"/>
      <c r="AE61" s="120"/>
      <c r="AF61" s="120"/>
      <c r="AG61" s="120"/>
      <c r="AH61" s="121"/>
      <c r="AI61" s="122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4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125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</row>
    <row r="62" spans="2:109" ht="13.5" customHeight="1" hidden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119"/>
      <c r="AD62" s="120"/>
      <c r="AE62" s="120"/>
      <c r="AF62" s="120"/>
      <c r="AG62" s="120"/>
      <c r="AH62" s="121"/>
      <c r="AI62" s="122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4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125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</row>
    <row r="63" spans="2:109" ht="18" customHeight="1" hidden="1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119"/>
      <c r="AD63" s="120"/>
      <c r="AE63" s="120"/>
      <c r="AF63" s="120"/>
      <c r="AG63" s="120"/>
      <c r="AH63" s="121"/>
      <c r="AI63" s="122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4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125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</row>
    <row r="64" spans="2:109" ht="24" customHeight="1" hidden="1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119"/>
      <c r="AD64" s="120"/>
      <c r="AE64" s="120"/>
      <c r="AF64" s="120"/>
      <c r="AG64" s="120"/>
      <c r="AH64" s="121"/>
      <c r="AI64" s="122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4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125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</row>
    <row r="65" spans="2:109" ht="22.5" customHeight="1" hidden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119"/>
      <c r="AD65" s="120"/>
      <c r="AE65" s="120"/>
      <c r="AF65" s="120"/>
      <c r="AG65" s="120"/>
      <c r="AH65" s="121"/>
      <c r="AI65" s="122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4"/>
      <c r="BD65" s="137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9"/>
      <c r="BZ65" s="137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9"/>
      <c r="CP65" s="137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9"/>
    </row>
    <row r="66" spans="2:109" ht="180.75" customHeight="1" hidden="1">
      <c r="B66" s="54" t="s">
        <v>367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119" t="s">
        <v>68</v>
      </c>
      <c r="AD66" s="120"/>
      <c r="AE66" s="120"/>
      <c r="AF66" s="120"/>
      <c r="AG66" s="120"/>
      <c r="AH66" s="121"/>
      <c r="AI66" s="122" t="s">
        <v>366</v>
      </c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4"/>
      <c r="BD66" s="137">
        <f>BD67</f>
        <v>0</v>
      </c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9"/>
      <c r="BZ66" s="137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9"/>
      <c r="CP66" s="137">
        <f>BD66-BZ66</f>
        <v>0</v>
      </c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9"/>
    </row>
    <row r="67" spans="2:109" ht="13.5" customHeight="1" hidden="1">
      <c r="B67" s="54" t="s">
        <v>160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119" t="s">
        <v>68</v>
      </c>
      <c r="AD67" s="120"/>
      <c r="AE67" s="120"/>
      <c r="AF67" s="120"/>
      <c r="AG67" s="120"/>
      <c r="AH67" s="121"/>
      <c r="AI67" s="122" t="s">
        <v>365</v>
      </c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4"/>
      <c r="BD67" s="57">
        <f>BD68</f>
        <v>0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137">
        <f>BD67-BZ67</f>
        <v>0</v>
      </c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9"/>
    </row>
    <row r="68" spans="2:109" ht="15.75" customHeight="1" hidden="1">
      <c r="B68" s="54" t="s">
        <v>196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119" t="s">
        <v>68</v>
      </c>
      <c r="AD68" s="120"/>
      <c r="AE68" s="120"/>
      <c r="AF68" s="120"/>
      <c r="AG68" s="120"/>
      <c r="AH68" s="121"/>
      <c r="AI68" s="122" t="s">
        <v>364</v>
      </c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4"/>
      <c r="BD68" s="57">
        <f>BD69</f>
        <v>0</v>
      </c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137">
        <f>BD68-BZ68</f>
        <v>0</v>
      </c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9"/>
    </row>
    <row r="69" spans="2:109" ht="18" customHeight="1" hidden="1">
      <c r="B69" s="54" t="s">
        <v>161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119" t="s">
        <v>68</v>
      </c>
      <c r="AD69" s="120"/>
      <c r="AE69" s="120"/>
      <c r="AF69" s="120"/>
      <c r="AG69" s="120"/>
      <c r="AH69" s="121"/>
      <c r="AI69" s="122" t="s">
        <v>363</v>
      </c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4"/>
      <c r="BD69" s="57">
        <f>BD70</f>
        <v>0</v>
      </c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137">
        <f>BD69-BZ69</f>
        <v>0</v>
      </c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9"/>
    </row>
    <row r="70" spans="2:109" ht="35.25" customHeight="1" hidden="1">
      <c r="B70" s="54" t="s">
        <v>265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119" t="s">
        <v>68</v>
      </c>
      <c r="AD70" s="120"/>
      <c r="AE70" s="120"/>
      <c r="AF70" s="120"/>
      <c r="AG70" s="120"/>
      <c r="AH70" s="121"/>
      <c r="AI70" s="122" t="s">
        <v>362</v>
      </c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4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137">
        <f>BD70-BZ70</f>
        <v>0</v>
      </c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9"/>
    </row>
    <row r="71" spans="2:109" ht="17.25" customHeight="1">
      <c r="B71" s="54" t="s">
        <v>387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119" t="s">
        <v>68</v>
      </c>
      <c r="AD71" s="120"/>
      <c r="AE71" s="120"/>
      <c r="AF71" s="120"/>
      <c r="AG71" s="120"/>
      <c r="AH71" s="121"/>
      <c r="AI71" s="122" t="s">
        <v>631</v>
      </c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4"/>
      <c r="BD71" s="137">
        <f>BD72</f>
        <v>200</v>
      </c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9"/>
      <c r="BZ71" s="137" t="str">
        <f>BZ72</f>
        <v>-</v>
      </c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9"/>
      <c r="CP71" s="137">
        <f>CP72</f>
        <v>200</v>
      </c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9"/>
    </row>
    <row r="72" spans="2:109" ht="148.5" customHeight="1">
      <c r="B72" s="54" t="s">
        <v>21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119" t="s">
        <v>68</v>
      </c>
      <c r="AD72" s="120"/>
      <c r="AE72" s="120"/>
      <c r="AF72" s="120"/>
      <c r="AG72" s="120"/>
      <c r="AH72" s="121"/>
      <c r="AI72" s="122" t="s">
        <v>468</v>
      </c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4"/>
      <c r="BD72" s="57">
        <f>BD74</f>
        <v>200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 t="str">
        <f>BZ74</f>
        <v>-</v>
      </c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137">
        <f>CP73</f>
        <v>200</v>
      </c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9"/>
    </row>
    <row r="73" spans="2:109" s="25" customFormat="1" ht="35.25" customHeight="1">
      <c r="B73" s="54" t="s">
        <v>501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119" t="s">
        <v>68</v>
      </c>
      <c r="AD73" s="120"/>
      <c r="AE73" s="120"/>
      <c r="AF73" s="120"/>
      <c r="AG73" s="120"/>
      <c r="AH73" s="121"/>
      <c r="AI73" s="122" t="s">
        <v>500</v>
      </c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4"/>
      <c r="BD73" s="137">
        <f>BD74</f>
        <v>200</v>
      </c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9"/>
      <c r="BZ73" s="137" t="str">
        <f>BZ74</f>
        <v>-</v>
      </c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9"/>
      <c r="CP73" s="125">
        <f>CP74</f>
        <v>200</v>
      </c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7"/>
    </row>
    <row r="74" spans="2:109" ht="36.75" customHeight="1">
      <c r="B74" s="54" t="s">
        <v>465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119" t="s">
        <v>68</v>
      </c>
      <c r="AD74" s="120"/>
      <c r="AE74" s="120"/>
      <c r="AF74" s="120"/>
      <c r="AG74" s="120"/>
      <c r="AH74" s="121"/>
      <c r="AI74" s="122" t="s">
        <v>469</v>
      </c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4"/>
      <c r="BD74" s="57">
        <f>BD75</f>
        <v>200</v>
      </c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 t="str">
        <f>BZ75</f>
        <v>-</v>
      </c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137">
        <f>CP75</f>
        <v>200</v>
      </c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9"/>
    </row>
    <row r="75" spans="2:109" ht="35.25" customHeight="1">
      <c r="B75" s="54" t="s">
        <v>103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119" t="s">
        <v>68</v>
      </c>
      <c r="AD75" s="120"/>
      <c r="AE75" s="120"/>
      <c r="AF75" s="120"/>
      <c r="AG75" s="120"/>
      <c r="AH75" s="121"/>
      <c r="AI75" s="122" t="s">
        <v>470</v>
      </c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4"/>
      <c r="BD75" s="57">
        <v>200</v>
      </c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156" t="s">
        <v>176</v>
      </c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137">
        <f aca="true" t="shared" si="4" ref="CP75:CP84">BD75</f>
        <v>200</v>
      </c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9"/>
    </row>
    <row r="76" spans="2:109" ht="22.5" customHeight="1">
      <c r="B76" s="54" t="s">
        <v>633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119"/>
      <c r="AD76" s="120"/>
      <c r="AE76" s="120"/>
      <c r="AF76" s="120"/>
      <c r="AG76" s="120"/>
      <c r="AH76" s="121"/>
      <c r="AI76" s="122" t="s">
        <v>634</v>
      </c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4"/>
      <c r="BD76" s="57">
        <f>BD77</f>
        <v>265300</v>
      </c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 t="s">
        <v>176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137">
        <f t="shared" si="4"/>
        <v>265300</v>
      </c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9"/>
    </row>
    <row r="77" spans="2:109" ht="22.5" customHeight="1">
      <c r="B77" s="54" t="s">
        <v>387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119"/>
      <c r="AD77" s="120"/>
      <c r="AE77" s="120"/>
      <c r="AF77" s="120"/>
      <c r="AG77" s="120"/>
      <c r="AH77" s="121"/>
      <c r="AI77" s="122" t="s">
        <v>635</v>
      </c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4"/>
      <c r="BD77" s="57">
        <f>BD78</f>
        <v>265300</v>
      </c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 t="s">
        <v>176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137">
        <f t="shared" si="4"/>
        <v>265300</v>
      </c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9"/>
    </row>
    <row r="78" spans="2:109" ht="78.75" customHeight="1">
      <c r="B78" s="54" t="s">
        <v>636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119"/>
      <c r="AD78" s="120"/>
      <c r="AE78" s="120"/>
      <c r="AF78" s="120"/>
      <c r="AG78" s="120"/>
      <c r="AH78" s="121"/>
      <c r="AI78" s="122" t="s">
        <v>637</v>
      </c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4"/>
      <c r="BD78" s="57">
        <f>BD79</f>
        <v>265300</v>
      </c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 t="s">
        <v>176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137">
        <f t="shared" si="4"/>
        <v>265300</v>
      </c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9"/>
    </row>
    <row r="79" spans="2:109" ht="18.75" customHeight="1">
      <c r="B79" s="54" t="s">
        <v>503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119" t="s">
        <v>68</v>
      </c>
      <c r="AD79" s="120"/>
      <c r="AE79" s="120"/>
      <c r="AF79" s="120"/>
      <c r="AG79" s="120"/>
      <c r="AH79" s="121"/>
      <c r="AI79" s="122" t="s">
        <v>638</v>
      </c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4"/>
      <c r="BD79" s="57">
        <f>BD80</f>
        <v>265300</v>
      </c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 t="str">
        <f>BZ81</f>
        <v>-</v>
      </c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125">
        <f t="shared" si="4"/>
        <v>265300</v>
      </c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7"/>
    </row>
    <row r="80" spans="2:109" ht="18.75" customHeight="1">
      <c r="B80" s="54" t="s">
        <v>640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119" t="s">
        <v>68</v>
      </c>
      <c r="AD80" s="120"/>
      <c r="AE80" s="120"/>
      <c r="AF80" s="120"/>
      <c r="AG80" s="120"/>
      <c r="AH80" s="121"/>
      <c r="AI80" s="122" t="s">
        <v>639</v>
      </c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4"/>
      <c r="BD80" s="57">
        <v>265300</v>
      </c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 t="str">
        <f>BZ82</f>
        <v>-</v>
      </c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125">
        <f t="shared" si="4"/>
        <v>265300</v>
      </c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7"/>
    </row>
    <row r="81" spans="2:109" s="24" customFormat="1" ht="18" customHeight="1">
      <c r="B81" s="97" t="s">
        <v>162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9"/>
      <c r="AC81" s="131" t="s">
        <v>68</v>
      </c>
      <c r="AD81" s="132"/>
      <c r="AE81" s="132"/>
      <c r="AF81" s="132"/>
      <c r="AG81" s="132"/>
      <c r="AH81" s="133"/>
      <c r="AI81" s="134" t="s">
        <v>471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6"/>
      <c r="BD81" s="52">
        <f>BD84</f>
        <v>5000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 t="str">
        <f>BZ84</f>
        <v>-</v>
      </c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128">
        <f t="shared" si="4"/>
        <v>5000</v>
      </c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30"/>
    </row>
    <row r="82" spans="2:109" ht="34.5" customHeight="1">
      <c r="B82" s="54" t="s">
        <v>424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119" t="s">
        <v>68</v>
      </c>
      <c r="AD82" s="120"/>
      <c r="AE82" s="120"/>
      <c r="AF82" s="120"/>
      <c r="AG82" s="120"/>
      <c r="AH82" s="121"/>
      <c r="AI82" s="122" t="s">
        <v>472</v>
      </c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4"/>
      <c r="BD82" s="57">
        <f>BD83</f>
        <v>5000</v>
      </c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 t="str">
        <f>BZ83</f>
        <v>-</v>
      </c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125">
        <f t="shared" si="4"/>
        <v>5000</v>
      </c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7"/>
    </row>
    <row r="83" spans="2:109" ht="25.5" customHeight="1">
      <c r="B83" s="54" t="s">
        <v>388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6"/>
      <c r="AC83" s="119" t="s">
        <v>68</v>
      </c>
      <c r="AD83" s="120"/>
      <c r="AE83" s="120"/>
      <c r="AF83" s="120"/>
      <c r="AG83" s="120"/>
      <c r="AH83" s="121"/>
      <c r="AI83" s="122" t="s">
        <v>473</v>
      </c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4"/>
      <c r="BD83" s="57">
        <f>BD84</f>
        <v>5000</v>
      </c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 t="str">
        <f>BZ84</f>
        <v>-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125">
        <f t="shared" si="4"/>
        <v>5000</v>
      </c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7"/>
    </row>
    <row r="84" spans="2:109" ht="79.5" customHeight="1">
      <c r="B84" s="54" t="s">
        <v>361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6"/>
      <c r="AC84" s="119" t="s">
        <v>68</v>
      </c>
      <c r="AD84" s="120"/>
      <c r="AE84" s="120"/>
      <c r="AF84" s="120"/>
      <c r="AG84" s="120"/>
      <c r="AH84" s="121"/>
      <c r="AI84" s="122" t="s">
        <v>474</v>
      </c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4"/>
      <c r="BD84" s="57">
        <f>BD86</f>
        <v>5000</v>
      </c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 t="str">
        <f>BZ86</f>
        <v>-</v>
      </c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125">
        <f t="shared" si="4"/>
        <v>5000</v>
      </c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7"/>
    </row>
    <row r="85" spans="2:109" ht="18.75" customHeight="1">
      <c r="B85" s="54" t="s">
        <v>503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6"/>
      <c r="AC85" s="119" t="s">
        <v>68</v>
      </c>
      <c r="AD85" s="120"/>
      <c r="AE85" s="120"/>
      <c r="AF85" s="120"/>
      <c r="AG85" s="120"/>
      <c r="AH85" s="121"/>
      <c r="AI85" s="122" t="s">
        <v>502</v>
      </c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4"/>
      <c r="BD85" s="57">
        <f>BD86</f>
        <v>5000</v>
      </c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 t="str">
        <f>BZ86</f>
        <v>-</v>
      </c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125">
        <f>CP86</f>
        <v>5000</v>
      </c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7"/>
    </row>
    <row r="86" spans="2:109" ht="18.75" customHeight="1">
      <c r="B86" s="54" t="s">
        <v>238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6"/>
      <c r="AC86" s="119" t="s">
        <v>68</v>
      </c>
      <c r="AD86" s="120"/>
      <c r="AE86" s="120"/>
      <c r="AF86" s="120"/>
      <c r="AG86" s="120"/>
      <c r="AH86" s="121"/>
      <c r="AI86" s="122" t="s">
        <v>475</v>
      </c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4"/>
      <c r="BD86" s="57">
        <v>5000</v>
      </c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 t="s">
        <v>176</v>
      </c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125">
        <f>BD86</f>
        <v>5000</v>
      </c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7"/>
    </row>
    <row r="87" spans="2:109" ht="18.75" customHeight="1" hidden="1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119"/>
      <c r="AD87" s="120"/>
      <c r="AE87" s="120"/>
      <c r="AF87" s="120"/>
      <c r="AG87" s="120"/>
      <c r="AH87" s="121"/>
      <c r="AI87" s="122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4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125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7"/>
    </row>
    <row r="88" spans="2:109" ht="18.75" customHeight="1" hidden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6"/>
      <c r="AC88" s="119"/>
      <c r="AD88" s="120"/>
      <c r="AE88" s="120"/>
      <c r="AF88" s="120"/>
      <c r="AG88" s="120"/>
      <c r="AH88" s="121"/>
      <c r="AI88" s="122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4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125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7"/>
    </row>
    <row r="89" spans="2:109" s="24" customFormat="1" ht="24.75" customHeight="1">
      <c r="B89" s="97" t="s">
        <v>175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9"/>
      <c r="AC89" s="131" t="s">
        <v>68</v>
      </c>
      <c r="AD89" s="132"/>
      <c r="AE89" s="132"/>
      <c r="AF89" s="132"/>
      <c r="AG89" s="132"/>
      <c r="AH89" s="133"/>
      <c r="AI89" s="134" t="s">
        <v>476</v>
      </c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6"/>
      <c r="BD89" s="52">
        <f>BD90+BD110+BD129</f>
        <v>93300</v>
      </c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>
        <f>BZ129+BZ90+BZ110</f>
        <v>36903</v>
      </c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128">
        <f aca="true" t="shared" si="5" ref="CP89:CP95">BD89-BZ89</f>
        <v>56397</v>
      </c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30"/>
    </row>
    <row r="90" spans="2:109" ht="34.5" customHeight="1">
      <c r="B90" s="54" t="s">
        <v>422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6"/>
      <c r="AC90" s="119" t="s">
        <v>68</v>
      </c>
      <c r="AD90" s="120"/>
      <c r="AE90" s="120"/>
      <c r="AF90" s="120"/>
      <c r="AG90" s="120"/>
      <c r="AH90" s="121"/>
      <c r="AI90" s="122" t="s">
        <v>477</v>
      </c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4"/>
      <c r="BD90" s="57">
        <f>BD91</f>
        <v>42800</v>
      </c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>
        <f>BZ91</f>
        <v>7139</v>
      </c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125">
        <f t="shared" si="5"/>
        <v>35661</v>
      </c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7"/>
    </row>
    <row r="91" spans="2:109" ht="34.5" customHeight="1">
      <c r="B91" s="54" t="s">
        <v>376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6"/>
      <c r="AC91" s="119" t="s">
        <v>68</v>
      </c>
      <c r="AD91" s="120"/>
      <c r="AE91" s="120"/>
      <c r="AF91" s="120"/>
      <c r="AG91" s="120"/>
      <c r="AH91" s="121"/>
      <c r="AI91" s="122" t="s">
        <v>478</v>
      </c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4"/>
      <c r="BD91" s="57">
        <f>BD92+BD98</f>
        <v>42800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>
        <f>BZ92+BZ98</f>
        <v>7139</v>
      </c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125">
        <f t="shared" si="5"/>
        <v>35661</v>
      </c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7"/>
    </row>
    <row r="92" spans="2:109" ht="180" customHeight="1">
      <c r="B92" s="54" t="s">
        <v>31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6"/>
      <c r="AC92" s="119" t="s">
        <v>68</v>
      </c>
      <c r="AD92" s="120"/>
      <c r="AE92" s="120"/>
      <c r="AF92" s="120"/>
      <c r="AG92" s="120"/>
      <c r="AH92" s="121"/>
      <c r="AI92" s="122" t="s">
        <v>479</v>
      </c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4"/>
      <c r="BD92" s="57">
        <f>BD94</f>
        <v>35700</v>
      </c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>
        <f>BZ94</f>
        <v>6000</v>
      </c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125">
        <f t="shared" si="5"/>
        <v>29700</v>
      </c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7"/>
    </row>
    <row r="93" spans="2:109" ht="14.25" customHeight="1">
      <c r="B93" s="54" t="s">
        <v>505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6"/>
      <c r="AC93" s="119" t="s">
        <v>68</v>
      </c>
      <c r="AD93" s="120"/>
      <c r="AE93" s="120"/>
      <c r="AF93" s="120"/>
      <c r="AG93" s="120"/>
      <c r="AH93" s="121"/>
      <c r="AI93" s="122" t="s">
        <v>504</v>
      </c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4"/>
      <c r="BD93" s="57">
        <f>BD94</f>
        <v>35700</v>
      </c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>
        <f>BZ94</f>
        <v>6000</v>
      </c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125">
        <f t="shared" si="5"/>
        <v>29700</v>
      </c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7"/>
    </row>
    <row r="94" spans="2:109" ht="14.25" customHeight="1">
      <c r="B94" s="54" t="s">
        <v>160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6"/>
      <c r="AC94" s="119" t="s">
        <v>68</v>
      </c>
      <c r="AD94" s="120"/>
      <c r="AE94" s="120"/>
      <c r="AF94" s="120"/>
      <c r="AG94" s="120"/>
      <c r="AH94" s="121"/>
      <c r="AI94" s="122" t="s">
        <v>480</v>
      </c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4"/>
      <c r="BD94" s="57">
        <v>35700</v>
      </c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>
        <v>6000</v>
      </c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125">
        <f t="shared" si="5"/>
        <v>29700</v>
      </c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7"/>
    </row>
    <row r="95" spans="2:109" ht="14.25" customHeight="1" hidden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6"/>
      <c r="AC95" s="119"/>
      <c r="AD95" s="120"/>
      <c r="AE95" s="120"/>
      <c r="AF95" s="120"/>
      <c r="AG95" s="120"/>
      <c r="AH95" s="121"/>
      <c r="AI95" s="122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4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125">
        <f t="shared" si="5"/>
        <v>0</v>
      </c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7"/>
    </row>
    <row r="96" spans="2:109" ht="15" customHeight="1" hidden="1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6"/>
      <c r="AC96" s="119"/>
      <c r="AD96" s="120"/>
      <c r="AE96" s="120"/>
      <c r="AF96" s="120"/>
      <c r="AG96" s="120"/>
      <c r="AH96" s="121"/>
      <c r="AI96" s="122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4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125">
        <f aca="true" t="shared" si="6" ref="CP96:CP104">BD96-BZ96</f>
        <v>0</v>
      </c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7"/>
    </row>
    <row r="97" spans="2:109" ht="34.5" customHeight="1" hidden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6"/>
      <c r="AC97" s="119"/>
      <c r="AD97" s="120"/>
      <c r="AE97" s="120"/>
      <c r="AF97" s="120"/>
      <c r="AG97" s="120"/>
      <c r="AH97" s="121"/>
      <c r="AI97" s="122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4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125">
        <f t="shared" si="6"/>
        <v>0</v>
      </c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7"/>
    </row>
    <row r="98" spans="2:109" ht="81.75" customHeight="1">
      <c r="B98" s="54" t="s">
        <v>32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119" t="s">
        <v>68</v>
      </c>
      <c r="AD98" s="120"/>
      <c r="AE98" s="120"/>
      <c r="AF98" s="120"/>
      <c r="AG98" s="120"/>
      <c r="AH98" s="121"/>
      <c r="AI98" s="122" t="s">
        <v>481</v>
      </c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4"/>
      <c r="BD98" s="57">
        <f>BD99</f>
        <v>7100</v>
      </c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>
        <f>BZ99</f>
        <v>1139</v>
      </c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125">
        <f t="shared" si="6"/>
        <v>5961</v>
      </c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7"/>
    </row>
    <row r="99" spans="2:109" ht="18.75" customHeight="1">
      <c r="B99" s="54" t="s">
        <v>503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  <c r="AC99" s="119" t="s">
        <v>68</v>
      </c>
      <c r="AD99" s="120"/>
      <c r="AE99" s="120"/>
      <c r="AF99" s="120"/>
      <c r="AG99" s="120"/>
      <c r="AH99" s="121"/>
      <c r="AI99" s="122" t="s">
        <v>632</v>
      </c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4"/>
      <c r="BD99" s="57">
        <f>BD100</f>
        <v>7100</v>
      </c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f>BZ100</f>
        <v>1139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125">
        <f t="shared" si="6"/>
        <v>5961</v>
      </c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7"/>
    </row>
    <row r="100" spans="2:109" ht="19.5" customHeight="1">
      <c r="B100" s="54" t="s">
        <v>483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6"/>
      <c r="AC100" s="119" t="s">
        <v>68</v>
      </c>
      <c r="AD100" s="120"/>
      <c r="AE100" s="120"/>
      <c r="AF100" s="120"/>
      <c r="AG100" s="120"/>
      <c r="AH100" s="121"/>
      <c r="AI100" s="122" t="s">
        <v>482</v>
      </c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4"/>
      <c r="BD100" s="57">
        <f>BD101+BD104+BD107</f>
        <v>7100</v>
      </c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>
        <f>BZ101+BZ104</f>
        <v>1139</v>
      </c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125">
        <f t="shared" si="6"/>
        <v>5961</v>
      </c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7"/>
    </row>
    <row r="101" spans="2:109" ht="22.5" customHeight="1">
      <c r="B101" s="54" t="s">
        <v>237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6"/>
      <c r="AC101" s="119" t="s">
        <v>68</v>
      </c>
      <c r="AD101" s="120"/>
      <c r="AE101" s="120"/>
      <c r="AF101" s="120"/>
      <c r="AG101" s="120"/>
      <c r="AH101" s="121"/>
      <c r="AI101" s="122" t="s">
        <v>484</v>
      </c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4"/>
      <c r="BD101" s="57">
        <v>1100</v>
      </c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>
        <v>776</v>
      </c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125">
        <f t="shared" si="6"/>
        <v>324</v>
      </c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7"/>
    </row>
    <row r="102" spans="2:109" ht="18.75" customHeight="1" hidden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6"/>
      <c r="AC102" s="119"/>
      <c r="AD102" s="120"/>
      <c r="AE102" s="120"/>
      <c r="AF102" s="120"/>
      <c r="AG102" s="120"/>
      <c r="AH102" s="121"/>
      <c r="AI102" s="122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4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125">
        <f t="shared" si="6"/>
        <v>0</v>
      </c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7"/>
    </row>
    <row r="103" spans="2:109" ht="18.75" customHeight="1" hidden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6"/>
      <c r="AC103" s="119"/>
      <c r="AD103" s="120"/>
      <c r="AE103" s="120"/>
      <c r="AF103" s="120"/>
      <c r="AG103" s="120"/>
      <c r="AH103" s="121"/>
      <c r="AI103" s="122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4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125">
        <f t="shared" si="6"/>
        <v>0</v>
      </c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7"/>
    </row>
    <row r="104" spans="2:109" ht="22.5" customHeight="1">
      <c r="B104" s="54" t="s">
        <v>486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6"/>
      <c r="AC104" s="119" t="s">
        <v>68</v>
      </c>
      <c r="AD104" s="120"/>
      <c r="AE104" s="120"/>
      <c r="AF104" s="120"/>
      <c r="AG104" s="120"/>
      <c r="AH104" s="121"/>
      <c r="AI104" s="122" t="s">
        <v>485</v>
      </c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4"/>
      <c r="BD104" s="57">
        <v>1000</v>
      </c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>
        <v>363</v>
      </c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125">
        <f t="shared" si="6"/>
        <v>637</v>
      </c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7"/>
    </row>
    <row r="105" spans="2:109" ht="18.75" customHeight="1" hidden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6"/>
      <c r="AC105" s="119"/>
      <c r="AD105" s="120"/>
      <c r="AE105" s="120"/>
      <c r="AF105" s="120"/>
      <c r="AG105" s="120"/>
      <c r="AH105" s="121"/>
      <c r="AI105" s="122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4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125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7"/>
    </row>
    <row r="106" spans="2:109" ht="18.75" customHeight="1" hidden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6"/>
      <c r="AC106" s="119"/>
      <c r="AD106" s="120"/>
      <c r="AE106" s="120"/>
      <c r="AF106" s="120"/>
      <c r="AG106" s="120"/>
      <c r="AH106" s="121"/>
      <c r="AI106" s="122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4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125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7"/>
    </row>
    <row r="107" spans="2:109" ht="21" customHeight="1">
      <c r="B107" s="54" t="s">
        <v>488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119" t="s">
        <v>68</v>
      </c>
      <c r="AD107" s="120"/>
      <c r="AE107" s="120"/>
      <c r="AF107" s="120"/>
      <c r="AG107" s="120"/>
      <c r="AH107" s="121"/>
      <c r="AI107" s="122" t="s">
        <v>487</v>
      </c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4"/>
      <c r="BD107" s="57">
        <v>5000</v>
      </c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 t="s">
        <v>176</v>
      </c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125">
        <f>BD107</f>
        <v>5000</v>
      </c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7"/>
    </row>
    <row r="108" spans="2:109" ht="18.75" customHeight="1" hidden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6"/>
      <c r="AC108" s="119"/>
      <c r="AD108" s="120"/>
      <c r="AE108" s="120"/>
      <c r="AF108" s="120"/>
      <c r="AG108" s="120"/>
      <c r="AH108" s="121"/>
      <c r="AI108" s="122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4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125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7"/>
    </row>
    <row r="109" spans="2:109" ht="18.75" customHeight="1" hidden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6"/>
      <c r="AC109" s="119"/>
      <c r="AD109" s="120"/>
      <c r="AE109" s="120"/>
      <c r="AF109" s="120"/>
      <c r="AG109" s="120"/>
      <c r="AH109" s="121"/>
      <c r="AI109" s="122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4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125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7"/>
    </row>
    <row r="110" spans="2:109" ht="36" customHeight="1">
      <c r="B110" s="54" t="s">
        <v>425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6"/>
      <c r="AC110" s="119" t="s">
        <v>68</v>
      </c>
      <c r="AD110" s="120"/>
      <c r="AE110" s="120"/>
      <c r="AF110" s="120"/>
      <c r="AG110" s="120"/>
      <c r="AH110" s="121"/>
      <c r="AI110" s="122" t="s">
        <v>489</v>
      </c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4"/>
      <c r="BD110" s="57">
        <f>BD111+BD118</f>
        <v>35000</v>
      </c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>
        <f>BZ118</f>
        <v>14464</v>
      </c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125">
        <f>BD110-BZ110</f>
        <v>20536</v>
      </c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7"/>
    </row>
    <row r="111" spans="2:109" ht="45.75" customHeight="1">
      <c r="B111" s="54" t="s">
        <v>377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6"/>
      <c r="AC111" s="119" t="s">
        <v>68</v>
      </c>
      <c r="AD111" s="120"/>
      <c r="AE111" s="120"/>
      <c r="AF111" s="120"/>
      <c r="AG111" s="120"/>
      <c r="AH111" s="121"/>
      <c r="AI111" s="122" t="s">
        <v>490</v>
      </c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4"/>
      <c r="BD111" s="57">
        <f>BD112</f>
        <v>10000</v>
      </c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 t="str">
        <f>BZ112</f>
        <v>-</v>
      </c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125">
        <f>BD111</f>
        <v>10000</v>
      </c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7"/>
    </row>
    <row r="112" spans="2:109" ht="90.75" customHeight="1">
      <c r="B112" s="54" t="s">
        <v>360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6"/>
      <c r="AC112" s="119" t="s">
        <v>68</v>
      </c>
      <c r="AD112" s="120"/>
      <c r="AE112" s="120"/>
      <c r="AF112" s="120"/>
      <c r="AG112" s="120"/>
      <c r="AH112" s="121"/>
      <c r="AI112" s="122" t="s">
        <v>491</v>
      </c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4"/>
      <c r="BD112" s="57">
        <f>BD113</f>
        <v>10000</v>
      </c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 t="str">
        <f>BZ114</f>
        <v>-</v>
      </c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125">
        <f>BD112</f>
        <v>10000</v>
      </c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7"/>
    </row>
    <row r="113" spans="2:109" s="25" customFormat="1" ht="35.25" customHeight="1">
      <c r="B113" s="54" t="s">
        <v>501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6"/>
      <c r="AC113" s="119" t="s">
        <v>68</v>
      </c>
      <c r="AD113" s="120"/>
      <c r="AE113" s="120"/>
      <c r="AF113" s="120"/>
      <c r="AG113" s="120"/>
      <c r="AH113" s="121"/>
      <c r="AI113" s="122" t="s">
        <v>500</v>
      </c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4"/>
      <c r="BD113" s="137">
        <f>BD114</f>
        <v>10000</v>
      </c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9"/>
      <c r="BZ113" s="137" t="str">
        <f>BZ114</f>
        <v>-</v>
      </c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9"/>
      <c r="CP113" s="125">
        <f>BD113</f>
        <v>10000</v>
      </c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7"/>
    </row>
    <row r="114" spans="2:109" ht="33.75" customHeight="1">
      <c r="B114" s="54" t="s">
        <v>465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6"/>
      <c r="AC114" s="119" t="s">
        <v>68</v>
      </c>
      <c r="AD114" s="120"/>
      <c r="AE114" s="120"/>
      <c r="AF114" s="120"/>
      <c r="AG114" s="120"/>
      <c r="AH114" s="121"/>
      <c r="AI114" s="122" t="s">
        <v>492</v>
      </c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4"/>
      <c r="BD114" s="57">
        <f>BD115</f>
        <v>10000</v>
      </c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 t="s">
        <v>176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125">
        <f>BD114</f>
        <v>10000</v>
      </c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7"/>
    </row>
    <row r="115" spans="2:109" ht="33" customHeight="1">
      <c r="B115" s="54" t="s">
        <v>103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6"/>
      <c r="AC115" s="119" t="s">
        <v>68</v>
      </c>
      <c r="AD115" s="120"/>
      <c r="AE115" s="120"/>
      <c r="AF115" s="120"/>
      <c r="AG115" s="120"/>
      <c r="AH115" s="121"/>
      <c r="AI115" s="122" t="s">
        <v>493</v>
      </c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4"/>
      <c r="BD115" s="57">
        <v>10000</v>
      </c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 t="s">
        <v>176</v>
      </c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125">
        <f>BD115</f>
        <v>10000</v>
      </c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7"/>
    </row>
    <row r="116" spans="2:109" ht="18.75" customHeight="1" hidden="1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6"/>
      <c r="AC116" s="119"/>
      <c r="AD116" s="120"/>
      <c r="AE116" s="120"/>
      <c r="AF116" s="120"/>
      <c r="AG116" s="120"/>
      <c r="AH116" s="121"/>
      <c r="AI116" s="122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4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125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7"/>
    </row>
    <row r="117" spans="2:109" ht="18.75" customHeight="1" hidden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6"/>
      <c r="AC117" s="119"/>
      <c r="AD117" s="120"/>
      <c r="AE117" s="120"/>
      <c r="AF117" s="120"/>
      <c r="AG117" s="120"/>
      <c r="AH117" s="121"/>
      <c r="AI117" s="122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4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125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7"/>
    </row>
    <row r="118" spans="2:109" ht="47.25" customHeight="1">
      <c r="B118" s="54" t="s">
        <v>10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6"/>
      <c r="AC118" s="119" t="s">
        <v>68</v>
      </c>
      <c r="AD118" s="120"/>
      <c r="AE118" s="120"/>
      <c r="AF118" s="120"/>
      <c r="AG118" s="120"/>
      <c r="AH118" s="121"/>
      <c r="AI118" s="122" t="s">
        <v>494</v>
      </c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4"/>
      <c r="BD118" s="57">
        <f>BD119</f>
        <v>25000</v>
      </c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>
        <f>BZ119</f>
        <v>14464</v>
      </c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125">
        <f>BD118-BZ118</f>
        <v>10536</v>
      </c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7"/>
    </row>
    <row r="119" spans="2:109" ht="102" customHeight="1">
      <c r="B119" s="54" t="s">
        <v>22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6"/>
      <c r="AC119" s="119" t="s">
        <v>68</v>
      </c>
      <c r="AD119" s="120"/>
      <c r="AE119" s="120"/>
      <c r="AF119" s="120"/>
      <c r="AG119" s="120"/>
      <c r="AH119" s="121"/>
      <c r="AI119" s="122" t="s">
        <v>495</v>
      </c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4"/>
      <c r="BD119" s="57">
        <f>BD122</f>
        <v>25000</v>
      </c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>
        <f>BZ122</f>
        <v>14464</v>
      </c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125">
        <f>BD119-BZ119</f>
        <v>10536</v>
      </c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7"/>
    </row>
    <row r="120" spans="2:109" s="25" customFormat="1" ht="35.25" customHeight="1">
      <c r="B120" s="54" t="s">
        <v>501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6"/>
      <c r="AC120" s="119" t="s">
        <v>68</v>
      </c>
      <c r="AD120" s="120"/>
      <c r="AE120" s="120"/>
      <c r="AF120" s="120"/>
      <c r="AG120" s="120"/>
      <c r="AH120" s="121"/>
      <c r="AI120" s="122" t="s">
        <v>500</v>
      </c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37">
        <f>BD121</f>
        <v>25000</v>
      </c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9"/>
      <c r="BZ120" s="137">
        <f>BZ121</f>
        <v>14464</v>
      </c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9"/>
      <c r="CP120" s="125">
        <f>BD120-BZ120</f>
        <v>10536</v>
      </c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7"/>
    </row>
    <row r="121" spans="2:109" ht="34.5" customHeight="1">
      <c r="B121" s="54" t="s">
        <v>465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6"/>
      <c r="AC121" s="119" t="s">
        <v>68</v>
      </c>
      <c r="AD121" s="120"/>
      <c r="AE121" s="120"/>
      <c r="AF121" s="120"/>
      <c r="AG121" s="120"/>
      <c r="AH121" s="121"/>
      <c r="AI121" s="122" t="s">
        <v>496</v>
      </c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4"/>
      <c r="BD121" s="57">
        <f>BD122</f>
        <v>25000</v>
      </c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>
        <f>BZ122</f>
        <v>14464</v>
      </c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125">
        <f>BD121-BZ121</f>
        <v>10536</v>
      </c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7"/>
    </row>
    <row r="122" spans="2:109" ht="36" customHeight="1">
      <c r="B122" s="54" t="s">
        <v>103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6"/>
      <c r="AC122" s="119" t="s">
        <v>68</v>
      </c>
      <c r="AD122" s="120"/>
      <c r="AE122" s="120"/>
      <c r="AF122" s="120"/>
      <c r="AG122" s="120"/>
      <c r="AH122" s="121"/>
      <c r="AI122" s="122" t="s">
        <v>497</v>
      </c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4"/>
      <c r="BD122" s="57">
        <v>25000</v>
      </c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>
        <v>14464</v>
      </c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125">
        <f>BD122-BZ122</f>
        <v>10536</v>
      </c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7"/>
    </row>
    <row r="123" spans="2:109" ht="18.75" customHeight="1" hidden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6"/>
      <c r="AC123" s="119"/>
      <c r="AD123" s="120"/>
      <c r="AE123" s="120"/>
      <c r="AF123" s="120"/>
      <c r="AG123" s="120"/>
      <c r="AH123" s="121"/>
      <c r="AI123" s="122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4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125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7"/>
    </row>
    <row r="124" spans="2:109" ht="24" customHeight="1" hidden="1">
      <c r="B124" s="54" t="s">
        <v>388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6"/>
      <c r="AC124" s="119" t="s">
        <v>68</v>
      </c>
      <c r="AD124" s="120"/>
      <c r="AE124" s="120"/>
      <c r="AF124" s="120"/>
      <c r="AG124" s="120"/>
      <c r="AH124" s="121"/>
      <c r="AI124" s="122" t="s">
        <v>285</v>
      </c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4"/>
      <c r="BD124" s="57" t="str">
        <f>BD125</f>
        <v>-</v>
      </c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 t="s">
        <v>176</v>
      </c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125" t="e">
        <f aca="true" t="shared" si="7" ref="CP124:CP133">BD124-BZ124</f>
        <v>#VALUE!</v>
      </c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7"/>
    </row>
    <row r="125" spans="2:109" ht="80.25" customHeight="1" hidden="1">
      <c r="B125" s="54" t="s">
        <v>361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6"/>
      <c r="AC125" s="119" t="s">
        <v>68</v>
      </c>
      <c r="AD125" s="120"/>
      <c r="AE125" s="120"/>
      <c r="AF125" s="120"/>
      <c r="AG125" s="120"/>
      <c r="AH125" s="121"/>
      <c r="AI125" s="122" t="s">
        <v>284</v>
      </c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4"/>
      <c r="BD125" s="57" t="str">
        <f>BD126</f>
        <v>-</v>
      </c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 t="s">
        <v>176</v>
      </c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125" t="e">
        <f t="shared" si="7"/>
        <v>#VALUE!</v>
      </c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7"/>
    </row>
    <row r="126" spans="2:109" ht="18" customHeight="1" hidden="1">
      <c r="B126" s="54" t="s">
        <v>238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6"/>
      <c r="AC126" s="119" t="s">
        <v>68</v>
      </c>
      <c r="AD126" s="120"/>
      <c r="AE126" s="120"/>
      <c r="AF126" s="120"/>
      <c r="AG126" s="120"/>
      <c r="AH126" s="121"/>
      <c r="AI126" s="122" t="s">
        <v>149</v>
      </c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4"/>
      <c r="BD126" s="57" t="str">
        <f>BD127</f>
        <v>-</v>
      </c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 t="s">
        <v>176</v>
      </c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125" t="e">
        <f t="shared" si="7"/>
        <v>#VALUE!</v>
      </c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7"/>
    </row>
    <row r="127" spans="2:109" ht="18.75" customHeight="1" hidden="1">
      <c r="B127" s="54" t="s">
        <v>196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6"/>
      <c r="AC127" s="119" t="s">
        <v>68</v>
      </c>
      <c r="AD127" s="120"/>
      <c r="AE127" s="120"/>
      <c r="AF127" s="120"/>
      <c r="AG127" s="120"/>
      <c r="AH127" s="121"/>
      <c r="AI127" s="122" t="s">
        <v>148</v>
      </c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4"/>
      <c r="BD127" s="57" t="str">
        <f>BD128</f>
        <v>-</v>
      </c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 t="s">
        <v>176</v>
      </c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125" t="e">
        <f t="shared" si="7"/>
        <v>#VALUE!</v>
      </c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7"/>
    </row>
    <row r="128" spans="2:109" ht="18.75" customHeight="1" hidden="1">
      <c r="B128" s="54" t="s">
        <v>158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6"/>
      <c r="AC128" s="119" t="s">
        <v>68</v>
      </c>
      <c r="AD128" s="120"/>
      <c r="AE128" s="120"/>
      <c r="AF128" s="120"/>
      <c r="AG128" s="120"/>
      <c r="AH128" s="121"/>
      <c r="AI128" s="122" t="s">
        <v>28</v>
      </c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4"/>
      <c r="BD128" s="57" t="s">
        <v>176</v>
      </c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 t="s">
        <v>176</v>
      </c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125" t="e">
        <f t="shared" si="7"/>
        <v>#VALUE!</v>
      </c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7"/>
    </row>
    <row r="129" spans="2:109" ht="21" customHeight="1">
      <c r="B129" s="54" t="s">
        <v>387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6"/>
      <c r="AC129" s="119" t="s">
        <v>68</v>
      </c>
      <c r="AD129" s="120"/>
      <c r="AE129" s="120"/>
      <c r="AF129" s="120"/>
      <c r="AG129" s="120"/>
      <c r="AH129" s="121"/>
      <c r="AI129" s="122" t="s">
        <v>506</v>
      </c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4"/>
      <c r="BD129" s="57">
        <f>BD130</f>
        <v>15500</v>
      </c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>
        <f>BZ130</f>
        <v>15300</v>
      </c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125">
        <f t="shared" si="7"/>
        <v>200</v>
      </c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7"/>
    </row>
    <row r="130" spans="2:109" ht="87.75" customHeight="1">
      <c r="B130" s="54" t="s">
        <v>508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6"/>
      <c r="AC130" s="119" t="s">
        <v>68</v>
      </c>
      <c r="AD130" s="120"/>
      <c r="AE130" s="120"/>
      <c r="AF130" s="120"/>
      <c r="AG130" s="120"/>
      <c r="AH130" s="121"/>
      <c r="AI130" s="122" t="s">
        <v>507</v>
      </c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4"/>
      <c r="BD130" s="57">
        <f>BD131</f>
        <v>15500</v>
      </c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>
        <f>BZ131</f>
        <v>15300</v>
      </c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125">
        <f t="shared" si="7"/>
        <v>200</v>
      </c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7"/>
    </row>
    <row r="131" spans="2:109" ht="18.75" customHeight="1">
      <c r="B131" s="54" t="s">
        <v>503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6"/>
      <c r="AC131" s="119" t="s">
        <v>68</v>
      </c>
      <c r="AD131" s="120"/>
      <c r="AE131" s="120"/>
      <c r="AF131" s="120"/>
      <c r="AG131" s="120"/>
      <c r="AH131" s="121"/>
      <c r="AI131" s="122" t="s">
        <v>509</v>
      </c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4"/>
      <c r="BD131" s="57">
        <f>BD132</f>
        <v>15500</v>
      </c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>
        <f>BZ132</f>
        <v>15300</v>
      </c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125">
        <f t="shared" si="7"/>
        <v>200</v>
      </c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7"/>
    </row>
    <row r="132" spans="2:109" ht="18.75" customHeight="1">
      <c r="B132" s="54" t="s">
        <v>511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6"/>
      <c r="AC132" s="119" t="s">
        <v>68</v>
      </c>
      <c r="AD132" s="120"/>
      <c r="AE132" s="120"/>
      <c r="AF132" s="120"/>
      <c r="AG132" s="120"/>
      <c r="AH132" s="121"/>
      <c r="AI132" s="122" t="s">
        <v>510</v>
      </c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4"/>
      <c r="BD132" s="57">
        <f>BD133</f>
        <v>15500</v>
      </c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>
        <f>BZ133</f>
        <v>15300</v>
      </c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125">
        <f t="shared" si="7"/>
        <v>200</v>
      </c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7"/>
    </row>
    <row r="133" spans="2:109" ht="100.5" customHeight="1">
      <c r="B133" s="54" t="s">
        <v>513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6"/>
      <c r="AC133" s="119" t="s">
        <v>68</v>
      </c>
      <c r="AD133" s="120"/>
      <c r="AE133" s="120"/>
      <c r="AF133" s="120"/>
      <c r="AG133" s="120"/>
      <c r="AH133" s="121"/>
      <c r="AI133" s="122" t="s">
        <v>512</v>
      </c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4"/>
      <c r="BD133" s="137">
        <v>15500</v>
      </c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9"/>
      <c r="BZ133" s="137">
        <v>15300</v>
      </c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9"/>
      <c r="CP133" s="125">
        <f t="shared" si="7"/>
        <v>200</v>
      </c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7"/>
    </row>
    <row r="134" spans="2:109" ht="18.75" customHeight="1" hidden="1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6"/>
      <c r="AC134" s="119"/>
      <c r="AD134" s="120"/>
      <c r="AE134" s="120"/>
      <c r="AF134" s="120"/>
      <c r="AG134" s="120"/>
      <c r="AH134" s="121"/>
      <c r="AI134" s="122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4"/>
      <c r="BD134" s="137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9"/>
      <c r="BZ134" s="137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9"/>
      <c r="CP134" s="125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7"/>
    </row>
    <row r="135" spans="2:109" ht="93.75" customHeight="1" hidden="1">
      <c r="B135" s="54" t="s">
        <v>408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6"/>
      <c r="AC135" s="119" t="s">
        <v>68</v>
      </c>
      <c r="AD135" s="120"/>
      <c r="AE135" s="120"/>
      <c r="AF135" s="120"/>
      <c r="AG135" s="120"/>
      <c r="AH135" s="121"/>
      <c r="AI135" s="122" t="s">
        <v>407</v>
      </c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4"/>
      <c r="BD135" s="57" t="str">
        <f>BD137</f>
        <v>-</v>
      </c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 t="str">
        <f>BZ137</f>
        <v>-</v>
      </c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125" t="s">
        <v>176</v>
      </c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7"/>
    </row>
    <row r="136" spans="2:109" ht="107.25" customHeight="1" hidden="1">
      <c r="B136" s="54" t="s">
        <v>113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6"/>
      <c r="AC136" s="119" t="s">
        <v>68</v>
      </c>
      <c r="AD136" s="120"/>
      <c r="AE136" s="120"/>
      <c r="AF136" s="120"/>
      <c r="AG136" s="120"/>
      <c r="AH136" s="121"/>
      <c r="AI136" s="122" t="s">
        <v>150</v>
      </c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4"/>
      <c r="BD136" s="57" t="str">
        <f>BD137</f>
        <v>-</v>
      </c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 t="str">
        <f>BZ137</f>
        <v>-</v>
      </c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125" t="s">
        <v>176</v>
      </c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7"/>
    </row>
    <row r="137" spans="2:109" ht="18.75" customHeight="1" hidden="1">
      <c r="B137" s="54" t="s">
        <v>196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6"/>
      <c r="AC137" s="119" t="s">
        <v>68</v>
      </c>
      <c r="AD137" s="120"/>
      <c r="AE137" s="120"/>
      <c r="AF137" s="120"/>
      <c r="AG137" s="120"/>
      <c r="AH137" s="121"/>
      <c r="AI137" s="122" t="s">
        <v>406</v>
      </c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4"/>
      <c r="BD137" s="57" t="str">
        <f>BD138</f>
        <v>-</v>
      </c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 t="str">
        <f>BZ138</f>
        <v>-</v>
      </c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125" t="s">
        <v>176</v>
      </c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7"/>
    </row>
    <row r="138" spans="2:109" ht="18.75" customHeight="1" hidden="1">
      <c r="B138" s="54" t="s">
        <v>158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6"/>
      <c r="AC138" s="119" t="s">
        <v>68</v>
      </c>
      <c r="AD138" s="120"/>
      <c r="AE138" s="120"/>
      <c r="AF138" s="120"/>
      <c r="AG138" s="120"/>
      <c r="AH138" s="121"/>
      <c r="AI138" s="122" t="s">
        <v>405</v>
      </c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4"/>
      <c r="BD138" s="57" t="s">
        <v>176</v>
      </c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 t="s">
        <v>176</v>
      </c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125" t="s">
        <v>176</v>
      </c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7"/>
    </row>
    <row r="139" spans="2:109" ht="18.75" customHeight="1">
      <c r="B139" s="97" t="s">
        <v>163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9"/>
      <c r="AC139" s="131" t="s">
        <v>68</v>
      </c>
      <c r="AD139" s="132"/>
      <c r="AE139" s="132"/>
      <c r="AF139" s="132"/>
      <c r="AG139" s="132"/>
      <c r="AH139" s="133"/>
      <c r="AI139" s="134" t="s">
        <v>164</v>
      </c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6"/>
      <c r="BD139" s="52">
        <f>BD140</f>
        <v>174800</v>
      </c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>
        <f>BZ140</f>
        <v>14703.94</v>
      </c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128">
        <f aca="true" t="shared" si="8" ref="CP139:CP145">BD139-BZ139</f>
        <v>160096.06</v>
      </c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30"/>
    </row>
    <row r="140" spans="2:109" s="24" customFormat="1" ht="23.25" customHeight="1">
      <c r="B140" s="97" t="s">
        <v>165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9"/>
      <c r="AC140" s="131" t="s">
        <v>68</v>
      </c>
      <c r="AD140" s="132"/>
      <c r="AE140" s="132"/>
      <c r="AF140" s="132"/>
      <c r="AG140" s="132"/>
      <c r="AH140" s="133"/>
      <c r="AI140" s="134" t="s">
        <v>514</v>
      </c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6"/>
      <c r="BD140" s="52">
        <f>BD141</f>
        <v>174800</v>
      </c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>
        <f>BZ141</f>
        <v>14703.94</v>
      </c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128">
        <f t="shared" si="8"/>
        <v>160096.06</v>
      </c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30"/>
    </row>
    <row r="141" spans="2:109" ht="17.25" customHeight="1">
      <c r="B141" s="54" t="s">
        <v>387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6"/>
      <c r="AC141" s="119" t="s">
        <v>68</v>
      </c>
      <c r="AD141" s="120"/>
      <c r="AE141" s="120"/>
      <c r="AF141" s="120"/>
      <c r="AG141" s="120"/>
      <c r="AH141" s="121"/>
      <c r="AI141" s="122" t="s">
        <v>515</v>
      </c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4"/>
      <c r="BD141" s="57">
        <f>BD142</f>
        <v>174800</v>
      </c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>
        <f>BZ142</f>
        <v>14703.94</v>
      </c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125">
        <f t="shared" si="8"/>
        <v>160096.06</v>
      </c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7"/>
    </row>
    <row r="142" spans="2:109" ht="79.5" customHeight="1">
      <c r="B142" s="54" t="s">
        <v>23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6"/>
      <c r="AC142" s="119" t="s">
        <v>68</v>
      </c>
      <c r="AD142" s="120"/>
      <c r="AE142" s="120"/>
      <c r="AF142" s="120"/>
      <c r="AG142" s="120"/>
      <c r="AH142" s="121"/>
      <c r="AI142" s="122" t="s">
        <v>516</v>
      </c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4"/>
      <c r="BD142" s="57">
        <f>BD143+BD147</f>
        <v>174800</v>
      </c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>
        <f>BZ143</f>
        <v>14703.94</v>
      </c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125">
        <f t="shared" si="8"/>
        <v>160096.06</v>
      </c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7"/>
    </row>
    <row r="143" spans="2:109" ht="69.75" customHeight="1">
      <c r="B143" s="54" t="s">
        <v>499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6"/>
      <c r="AC143" s="119" t="s">
        <v>68</v>
      </c>
      <c r="AD143" s="120"/>
      <c r="AE143" s="120"/>
      <c r="AF143" s="120"/>
      <c r="AG143" s="120"/>
      <c r="AH143" s="121"/>
      <c r="AI143" s="122" t="s">
        <v>517</v>
      </c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4"/>
      <c r="BD143" s="57">
        <f>BD144</f>
        <v>146000</v>
      </c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>
        <f>BZ144</f>
        <v>14703.94</v>
      </c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125">
        <f t="shared" si="8"/>
        <v>131296.06</v>
      </c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7"/>
    </row>
    <row r="144" spans="2:109" ht="44.25" customHeight="1">
      <c r="B144" s="140" t="s">
        <v>446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2"/>
      <c r="AC144" s="119" t="s">
        <v>68</v>
      </c>
      <c r="AD144" s="120"/>
      <c r="AE144" s="120"/>
      <c r="AF144" s="120"/>
      <c r="AG144" s="120"/>
      <c r="AH144" s="121"/>
      <c r="AI144" s="122" t="s">
        <v>518</v>
      </c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4"/>
      <c r="BD144" s="57">
        <f>BD145+BD146</f>
        <v>146000</v>
      </c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>
        <f>BZ145+BZ146</f>
        <v>14703.94</v>
      </c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125">
        <f t="shared" si="8"/>
        <v>131296.06</v>
      </c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7"/>
    </row>
    <row r="145" spans="2:109" ht="26.25" customHeight="1">
      <c r="B145" s="140" t="s">
        <v>449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2"/>
      <c r="AC145" s="119" t="s">
        <v>68</v>
      </c>
      <c r="AD145" s="120"/>
      <c r="AE145" s="120"/>
      <c r="AF145" s="120"/>
      <c r="AG145" s="120"/>
      <c r="AH145" s="121"/>
      <c r="AI145" s="122" t="s">
        <v>519</v>
      </c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4"/>
      <c r="BD145" s="57">
        <v>113000</v>
      </c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>
        <v>11989.2</v>
      </c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125">
        <f t="shared" si="8"/>
        <v>101010.8</v>
      </c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7"/>
    </row>
    <row r="146" spans="2:109" ht="57.75" customHeight="1">
      <c r="B146" s="54" t="s">
        <v>455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6"/>
      <c r="AC146" s="119" t="s">
        <v>68</v>
      </c>
      <c r="AD146" s="120"/>
      <c r="AE146" s="120"/>
      <c r="AF146" s="120"/>
      <c r="AG146" s="120"/>
      <c r="AH146" s="121"/>
      <c r="AI146" s="122" t="s">
        <v>520</v>
      </c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4"/>
      <c r="BD146" s="57">
        <v>33000</v>
      </c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>
        <v>2714.74</v>
      </c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125">
        <f>BD146-BZ146</f>
        <v>30285.260000000002</v>
      </c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7"/>
    </row>
    <row r="147" spans="2:109" ht="37.5" customHeight="1">
      <c r="B147" s="54" t="s">
        <v>501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6"/>
      <c r="AC147" s="119" t="s">
        <v>68</v>
      </c>
      <c r="AD147" s="120"/>
      <c r="AE147" s="120"/>
      <c r="AF147" s="120"/>
      <c r="AG147" s="120"/>
      <c r="AH147" s="121"/>
      <c r="AI147" s="122" t="s">
        <v>521</v>
      </c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4"/>
      <c r="BD147" s="57">
        <f>BD148</f>
        <v>28800</v>
      </c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 t="s">
        <v>176</v>
      </c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125">
        <f>BD147</f>
        <v>28800</v>
      </c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7"/>
    </row>
    <row r="148" spans="2:109" ht="36.75" customHeight="1">
      <c r="B148" s="54" t="s">
        <v>465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6"/>
      <c r="AC148" s="119" t="s">
        <v>68</v>
      </c>
      <c r="AD148" s="120"/>
      <c r="AE148" s="120"/>
      <c r="AF148" s="120"/>
      <c r="AG148" s="120"/>
      <c r="AH148" s="121"/>
      <c r="AI148" s="122" t="s">
        <v>522</v>
      </c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4"/>
      <c r="BD148" s="57">
        <f>BD149</f>
        <v>28800</v>
      </c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 t="s">
        <v>176</v>
      </c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125">
        <f>BD148</f>
        <v>28800</v>
      </c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7"/>
    </row>
    <row r="149" spans="2:109" ht="37.5" customHeight="1">
      <c r="B149" s="54" t="s">
        <v>103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6"/>
      <c r="AC149" s="119" t="s">
        <v>68</v>
      </c>
      <c r="AD149" s="120"/>
      <c r="AE149" s="120"/>
      <c r="AF149" s="120"/>
      <c r="AG149" s="120"/>
      <c r="AH149" s="121"/>
      <c r="AI149" s="122" t="s">
        <v>523</v>
      </c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4"/>
      <c r="BD149" s="57">
        <v>28800</v>
      </c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 t="s">
        <v>176</v>
      </c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125">
        <f>BD149</f>
        <v>28800</v>
      </c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7"/>
    </row>
    <row r="150" spans="2:109" ht="25.5" customHeight="1" hidden="1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6"/>
      <c r="AC150" s="119"/>
      <c r="AD150" s="120"/>
      <c r="AE150" s="120"/>
      <c r="AF150" s="120"/>
      <c r="AG150" s="120"/>
      <c r="AH150" s="121"/>
      <c r="AI150" s="122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4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125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7"/>
    </row>
    <row r="151" spans="2:109" ht="25.5" customHeight="1" hidden="1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6"/>
      <c r="AC151" s="119"/>
      <c r="AD151" s="120"/>
      <c r="AE151" s="120"/>
      <c r="AF151" s="120"/>
      <c r="AG151" s="120"/>
      <c r="AH151" s="121"/>
      <c r="AI151" s="122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4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125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6"/>
      <c r="DE151" s="127"/>
    </row>
    <row r="152" spans="2:109" ht="25.5" customHeight="1" hidden="1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6"/>
      <c r="AC152" s="119"/>
      <c r="AD152" s="120"/>
      <c r="AE152" s="120"/>
      <c r="AF152" s="120"/>
      <c r="AG152" s="120"/>
      <c r="AH152" s="121"/>
      <c r="AI152" s="122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4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125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7"/>
    </row>
    <row r="153" spans="2:109" ht="36.75" customHeight="1" hidden="1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6"/>
      <c r="AC153" s="119"/>
      <c r="AD153" s="120"/>
      <c r="AE153" s="120"/>
      <c r="AF153" s="120"/>
      <c r="AG153" s="120"/>
      <c r="AH153" s="121"/>
      <c r="AI153" s="122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4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125"/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6"/>
      <c r="DE153" s="127"/>
    </row>
    <row r="154" spans="2:109" ht="18.75" customHeight="1" hidden="1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6"/>
      <c r="AC154" s="119"/>
      <c r="AD154" s="120"/>
      <c r="AE154" s="120"/>
      <c r="AF154" s="120"/>
      <c r="AG154" s="120"/>
      <c r="AH154" s="121"/>
      <c r="AI154" s="122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4"/>
      <c r="BD154" s="137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9"/>
      <c r="BZ154" s="137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9"/>
      <c r="CP154" s="125"/>
      <c r="CQ154" s="126"/>
      <c r="CR154" s="126"/>
      <c r="CS154" s="126"/>
      <c r="CT154" s="126"/>
      <c r="CU154" s="126"/>
      <c r="CV154" s="126"/>
      <c r="CW154" s="126"/>
      <c r="CX154" s="126"/>
      <c r="CY154" s="126"/>
      <c r="CZ154" s="126"/>
      <c r="DA154" s="126"/>
      <c r="DB154" s="126"/>
      <c r="DC154" s="126"/>
      <c r="DD154" s="126"/>
      <c r="DE154" s="127"/>
    </row>
    <row r="155" spans="2:109" ht="18.75" customHeight="1" hidden="1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6"/>
      <c r="AC155" s="119"/>
      <c r="AD155" s="120"/>
      <c r="AE155" s="120"/>
      <c r="AF155" s="120"/>
      <c r="AG155" s="120"/>
      <c r="AH155" s="121"/>
      <c r="AI155" s="122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4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125"/>
      <c r="CQ155" s="126"/>
      <c r="CR155" s="126"/>
      <c r="CS155" s="126"/>
      <c r="CT155" s="126"/>
      <c r="CU155" s="126"/>
      <c r="CV155" s="126"/>
      <c r="CW155" s="126"/>
      <c r="CX155" s="126"/>
      <c r="CY155" s="126"/>
      <c r="CZ155" s="126"/>
      <c r="DA155" s="126"/>
      <c r="DB155" s="126"/>
      <c r="DC155" s="126"/>
      <c r="DD155" s="126"/>
      <c r="DE155" s="127"/>
    </row>
    <row r="156" spans="2:109" ht="12" customHeight="1" hidden="1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6"/>
      <c r="AC156" s="119"/>
      <c r="AD156" s="120"/>
      <c r="AE156" s="120"/>
      <c r="AF156" s="120"/>
      <c r="AG156" s="120"/>
      <c r="AH156" s="121"/>
      <c r="AI156" s="122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4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125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  <c r="DE156" s="127"/>
    </row>
    <row r="157" spans="2:109" ht="18.75" customHeight="1" hidden="1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6"/>
      <c r="AC157" s="119"/>
      <c r="AD157" s="120"/>
      <c r="AE157" s="120"/>
      <c r="AF157" s="120"/>
      <c r="AG157" s="120"/>
      <c r="AH157" s="121"/>
      <c r="AI157" s="122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4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125"/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126"/>
      <c r="DB157" s="126"/>
      <c r="DC157" s="126"/>
      <c r="DD157" s="126"/>
      <c r="DE157" s="127"/>
    </row>
    <row r="158" spans="2:109" ht="18.75" customHeight="1" hidden="1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6"/>
      <c r="AC158" s="119"/>
      <c r="AD158" s="120"/>
      <c r="AE158" s="120"/>
      <c r="AF158" s="120"/>
      <c r="AG158" s="120"/>
      <c r="AH158" s="121"/>
      <c r="AI158" s="122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4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125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7"/>
    </row>
    <row r="159" spans="2:109" ht="18.75" customHeight="1" hidden="1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6"/>
      <c r="AC159" s="119"/>
      <c r="AD159" s="120"/>
      <c r="AE159" s="120"/>
      <c r="AF159" s="120"/>
      <c r="AG159" s="120"/>
      <c r="AH159" s="121"/>
      <c r="AI159" s="122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4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125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7"/>
    </row>
    <row r="160" spans="2:109" ht="18.75" customHeight="1" hidden="1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6"/>
      <c r="AC160" s="119"/>
      <c r="AD160" s="120"/>
      <c r="AE160" s="120"/>
      <c r="AF160" s="120"/>
      <c r="AG160" s="120"/>
      <c r="AH160" s="121"/>
      <c r="AI160" s="122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4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125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7"/>
    </row>
    <row r="161" spans="2:109" ht="26.25" customHeight="1" hidden="1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6"/>
      <c r="AC161" s="119"/>
      <c r="AD161" s="120"/>
      <c r="AE161" s="120"/>
      <c r="AF161" s="120"/>
      <c r="AG161" s="120"/>
      <c r="AH161" s="121"/>
      <c r="AI161" s="122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4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125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7"/>
    </row>
    <row r="162" spans="2:109" ht="26.25" customHeight="1">
      <c r="B162" s="97" t="s">
        <v>247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9"/>
      <c r="AC162" s="131" t="s">
        <v>68</v>
      </c>
      <c r="AD162" s="132"/>
      <c r="AE162" s="132"/>
      <c r="AF162" s="132"/>
      <c r="AG162" s="132"/>
      <c r="AH162" s="133"/>
      <c r="AI162" s="134" t="s">
        <v>524</v>
      </c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6"/>
      <c r="BD162" s="150">
        <f>BD163</f>
        <v>116400</v>
      </c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2"/>
      <c r="BZ162" s="150">
        <f>BZ163</f>
        <v>12800</v>
      </c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2"/>
      <c r="CP162" s="128">
        <f aca="true" t="shared" si="9" ref="CP162:CP167">BD162</f>
        <v>116400</v>
      </c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30"/>
    </row>
    <row r="163" spans="2:109" s="24" customFormat="1" ht="35.25" customHeight="1">
      <c r="B163" s="97" t="s">
        <v>166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9"/>
      <c r="AC163" s="131" t="s">
        <v>68</v>
      </c>
      <c r="AD163" s="132"/>
      <c r="AE163" s="132"/>
      <c r="AF163" s="132"/>
      <c r="AG163" s="132"/>
      <c r="AH163" s="133"/>
      <c r="AI163" s="134" t="s">
        <v>525</v>
      </c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6"/>
      <c r="BD163" s="150">
        <f>BD164</f>
        <v>116400</v>
      </c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2"/>
      <c r="BZ163" s="150">
        <f>BZ164</f>
        <v>12800</v>
      </c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2"/>
      <c r="CP163" s="128">
        <f t="shared" si="9"/>
        <v>116400</v>
      </c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30"/>
    </row>
    <row r="164" spans="2:109" ht="74.25" customHeight="1">
      <c r="B164" s="54" t="s">
        <v>426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6"/>
      <c r="AC164" s="119" t="s">
        <v>68</v>
      </c>
      <c r="AD164" s="120"/>
      <c r="AE164" s="120"/>
      <c r="AF164" s="120"/>
      <c r="AG164" s="120"/>
      <c r="AH164" s="121"/>
      <c r="AI164" s="122" t="s">
        <v>526</v>
      </c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4"/>
      <c r="BD164" s="57">
        <f>BD165+BD173+BD186</f>
        <v>116400</v>
      </c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>
        <f>BZ173</f>
        <v>12800</v>
      </c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125">
        <f t="shared" si="9"/>
        <v>116400</v>
      </c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7"/>
    </row>
    <row r="165" spans="2:109" ht="25.5" customHeight="1">
      <c r="B165" s="54" t="s">
        <v>378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6"/>
      <c r="AC165" s="119" t="s">
        <v>68</v>
      </c>
      <c r="AD165" s="120"/>
      <c r="AE165" s="120"/>
      <c r="AF165" s="120"/>
      <c r="AG165" s="120"/>
      <c r="AH165" s="121"/>
      <c r="AI165" s="122" t="s">
        <v>527</v>
      </c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4"/>
      <c r="BD165" s="57">
        <f>BD166</f>
        <v>15000</v>
      </c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 t="str">
        <f>BZ166</f>
        <v>-</v>
      </c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125">
        <f t="shared" si="9"/>
        <v>15000</v>
      </c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7"/>
    </row>
    <row r="166" spans="2:109" ht="113.25" customHeight="1">
      <c r="B166" s="54" t="s">
        <v>33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6"/>
      <c r="AC166" s="119" t="s">
        <v>68</v>
      </c>
      <c r="AD166" s="120"/>
      <c r="AE166" s="120"/>
      <c r="AF166" s="120"/>
      <c r="AG166" s="120"/>
      <c r="AH166" s="121"/>
      <c r="AI166" s="122" t="s">
        <v>528</v>
      </c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4"/>
      <c r="BD166" s="57">
        <f>BD167</f>
        <v>15000</v>
      </c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 t="str">
        <f>BZ167</f>
        <v>-</v>
      </c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125">
        <f t="shared" si="9"/>
        <v>15000</v>
      </c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7"/>
    </row>
    <row r="167" spans="2:109" ht="35.25" customHeight="1">
      <c r="B167" s="54" t="s">
        <v>501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6"/>
      <c r="AC167" s="119" t="s">
        <v>68</v>
      </c>
      <c r="AD167" s="120"/>
      <c r="AE167" s="120"/>
      <c r="AF167" s="120"/>
      <c r="AG167" s="120"/>
      <c r="AH167" s="121"/>
      <c r="AI167" s="122" t="s">
        <v>529</v>
      </c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4"/>
      <c r="BD167" s="57">
        <f>BD171</f>
        <v>15000</v>
      </c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 t="str">
        <f>BZ169</f>
        <v>-</v>
      </c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125">
        <f t="shared" si="9"/>
        <v>15000</v>
      </c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7"/>
    </row>
    <row r="168" spans="2:109" ht="12" hidden="1">
      <c r="B168" s="54" t="s">
        <v>196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6"/>
      <c r="AC168" s="119" t="s">
        <v>68</v>
      </c>
      <c r="AD168" s="120"/>
      <c r="AE168" s="120"/>
      <c r="AF168" s="120"/>
      <c r="AG168" s="120"/>
      <c r="AH168" s="121"/>
      <c r="AI168" s="122" t="s">
        <v>370</v>
      </c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4"/>
      <c r="BD168" s="57" t="str">
        <f>BD169</f>
        <v>-</v>
      </c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 t="str">
        <f>BZ169</f>
        <v>-</v>
      </c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125" t="s">
        <v>176</v>
      </c>
      <c r="CQ168" s="126"/>
      <c r="CR168" s="126"/>
      <c r="CS168" s="126"/>
      <c r="CT168" s="126"/>
      <c r="CU168" s="126"/>
      <c r="CV168" s="126"/>
      <c r="CW168" s="126"/>
      <c r="CX168" s="126"/>
      <c r="CY168" s="126"/>
      <c r="CZ168" s="126"/>
      <c r="DA168" s="126"/>
      <c r="DB168" s="126"/>
      <c r="DC168" s="126"/>
      <c r="DD168" s="126"/>
      <c r="DE168" s="127"/>
    </row>
    <row r="169" spans="2:109" ht="35.25" customHeight="1" hidden="1">
      <c r="B169" s="54" t="s">
        <v>145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6"/>
      <c r="AC169" s="119" t="s">
        <v>68</v>
      </c>
      <c r="AD169" s="120"/>
      <c r="AE169" s="120"/>
      <c r="AF169" s="120"/>
      <c r="AG169" s="120"/>
      <c r="AH169" s="121"/>
      <c r="AI169" s="122" t="s">
        <v>5</v>
      </c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4"/>
      <c r="BD169" s="57" t="str">
        <f>BD170</f>
        <v>-</v>
      </c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 t="str">
        <f>BZ170</f>
        <v>-</v>
      </c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125" t="s">
        <v>176</v>
      </c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7"/>
    </row>
    <row r="170" spans="2:109" ht="35.25" customHeight="1" hidden="1">
      <c r="B170" s="54" t="s">
        <v>157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6"/>
      <c r="AC170" s="119" t="s">
        <v>68</v>
      </c>
      <c r="AD170" s="120"/>
      <c r="AE170" s="120"/>
      <c r="AF170" s="120"/>
      <c r="AG170" s="120"/>
      <c r="AH170" s="121"/>
      <c r="AI170" s="122" t="s">
        <v>4</v>
      </c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4"/>
      <c r="BD170" s="57" t="s">
        <v>176</v>
      </c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 t="s">
        <v>176</v>
      </c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125" t="s">
        <v>176</v>
      </c>
      <c r="CQ170" s="126"/>
      <c r="CR170" s="126"/>
      <c r="CS170" s="126"/>
      <c r="CT170" s="126"/>
      <c r="CU170" s="126"/>
      <c r="CV170" s="126"/>
      <c r="CW170" s="126"/>
      <c r="CX170" s="126"/>
      <c r="CY170" s="126"/>
      <c r="CZ170" s="126"/>
      <c r="DA170" s="126"/>
      <c r="DB170" s="126"/>
      <c r="DC170" s="126"/>
      <c r="DD170" s="126"/>
      <c r="DE170" s="127"/>
    </row>
    <row r="171" spans="2:109" ht="34.5" customHeight="1">
      <c r="B171" s="54" t="s">
        <v>465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6"/>
      <c r="AC171" s="119" t="s">
        <v>68</v>
      </c>
      <c r="AD171" s="120"/>
      <c r="AE171" s="120"/>
      <c r="AF171" s="120"/>
      <c r="AG171" s="120"/>
      <c r="AH171" s="121"/>
      <c r="AI171" s="122" t="s">
        <v>530</v>
      </c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4"/>
      <c r="BD171" s="57">
        <f>BD172</f>
        <v>15000</v>
      </c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 t="str">
        <f>BZ172</f>
        <v>-</v>
      </c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125">
        <f aca="true" t="shared" si="10" ref="CP171:CP177">BD171</f>
        <v>15000</v>
      </c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7"/>
    </row>
    <row r="172" spans="2:109" ht="37.5" customHeight="1">
      <c r="B172" s="54" t="s">
        <v>103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6"/>
      <c r="AC172" s="119" t="s">
        <v>68</v>
      </c>
      <c r="AD172" s="120"/>
      <c r="AE172" s="120"/>
      <c r="AF172" s="120"/>
      <c r="AG172" s="120"/>
      <c r="AH172" s="121"/>
      <c r="AI172" s="122" t="s">
        <v>531</v>
      </c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4"/>
      <c r="BD172" s="57">
        <v>15000</v>
      </c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 t="s">
        <v>176</v>
      </c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125">
        <f t="shared" si="10"/>
        <v>15000</v>
      </c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7"/>
    </row>
    <row r="173" spans="2:109" ht="25.5" customHeight="1">
      <c r="B173" s="54" t="s">
        <v>379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6"/>
      <c r="AC173" s="119" t="s">
        <v>68</v>
      </c>
      <c r="AD173" s="120"/>
      <c r="AE173" s="120"/>
      <c r="AF173" s="120"/>
      <c r="AG173" s="120"/>
      <c r="AH173" s="121"/>
      <c r="AI173" s="122" t="s">
        <v>532</v>
      </c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4"/>
      <c r="BD173" s="137">
        <f>BD174+BD180</f>
        <v>86400</v>
      </c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9"/>
      <c r="BZ173" s="137">
        <f>BZ180</f>
        <v>12800</v>
      </c>
      <c r="CA173" s="138"/>
      <c r="CB173" s="138"/>
      <c r="CC173" s="138"/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38"/>
      <c r="CN173" s="138"/>
      <c r="CO173" s="139"/>
      <c r="CP173" s="125">
        <f>BD173-BZ173</f>
        <v>73600</v>
      </c>
      <c r="CQ173" s="126"/>
      <c r="CR173" s="126"/>
      <c r="CS173" s="126"/>
      <c r="CT173" s="126"/>
      <c r="CU173" s="126"/>
      <c r="CV173" s="126"/>
      <c r="CW173" s="126"/>
      <c r="CX173" s="126"/>
      <c r="CY173" s="126"/>
      <c r="CZ173" s="126"/>
      <c r="DA173" s="126"/>
      <c r="DB173" s="126"/>
      <c r="DC173" s="126"/>
      <c r="DD173" s="126"/>
      <c r="DE173" s="127"/>
    </row>
    <row r="174" spans="2:109" ht="159" customHeight="1">
      <c r="B174" s="54" t="s">
        <v>404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6"/>
      <c r="AC174" s="119" t="s">
        <v>68</v>
      </c>
      <c r="AD174" s="120"/>
      <c r="AE174" s="120"/>
      <c r="AF174" s="120"/>
      <c r="AG174" s="120"/>
      <c r="AH174" s="121"/>
      <c r="AI174" s="122" t="s">
        <v>533</v>
      </c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4"/>
      <c r="BD174" s="137">
        <f>BD175</f>
        <v>10000</v>
      </c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9"/>
      <c r="BZ174" s="137" t="str">
        <f>BZ175</f>
        <v>-</v>
      </c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38"/>
      <c r="CO174" s="139"/>
      <c r="CP174" s="125">
        <f t="shared" si="10"/>
        <v>10000</v>
      </c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7"/>
    </row>
    <row r="175" spans="2:109" ht="35.25" customHeight="1">
      <c r="B175" s="54" t="s">
        <v>501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6"/>
      <c r="AC175" s="119" t="s">
        <v>68</v>
      </c>
      <c r="AD175" s="120"/>
      <c r="AE175" s="120"/>
      <c r="AF175" s="120"/>
      <c r="AG175" s="120"/>
      <c r="AH175" s="121"/>
      <c r="AI175" s="122" t="s">
        <v>534</v>
      </c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4"/>
      <c r="BD175" s="137">
        <f>BD176</f>
        <v>10000</v>
      </c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9"/>
      <c r="BZ175" s="137" t="str">
        <f>BZ177</f>
        <v>-</v>
      </c>
      <c r="CA175" s="138"/>
      <c r="CB175" s="138"/>
      <c r="CC175" s="138"/>
      <c r="CD175" s="138"/>
      <c r="CE175" s="138"/>
      <c r="CF175" s="138"/>
      <c r="CG175" s="138"/>
      <c r="CH175" s="138"/>
      <c r="CI175" s="138"/>
      <c r="CJ175" s="138"/>
      <c r="CK175" s="138"/>
      <c r="CL175" s="138"/>
      <c r="CM175" s="138"/>
      <c r="CN175" s="138"/>
      <c r="CO175" s="139"/>
      <c r="CP175" s="125">
        <f t="shared" si="10"/>
        <v>10000</v>
      </c>
      <c r="CQ175" s="126"/>
      <c r="CR175" s="126"/>
      <c r="CS175" s="126"/>
      <c r="CT175" s="126"/>
      <c r="CU175" s="126"/>
      <c r="CV175" s="126"/>
      <c r="CW175" s="126"/>
      <c r="CX175" s="126"/>
      <c r="CY175" s="126"/>
      <c r="CZ175" s="126"/>
      <c r="DA175" s="126"/>
      <c r="DB175" s="126"/>
      <c r="DC175" s="126"/>
      <c r="DD175" s="126"/>
      <c r="DE175" s="127"/>
    </row>
    <row r="176" spans="2:109" ht="36" customHeight="1">
      <c r="B176" s="54" t="s">
        <v>465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6"/>
      <c r="AC176" s="119" t="s">
        <v>68</v>
      </c>
      <c r="AD176" s="120"/>
      <c r="AE176" s="120"/>
      <c r="AF176" s="120"/>
      <c r="AG176" s="120"/>
      <c r="AH176" s="121"/>
      <c r="AI176" s="122" t="s">
        <v>535</v>
      </c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4"/>
      <c r="BD176" s="137">
        <f>BD177</f>
        <v>10000</v>
      </c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9"/>
      <c r="BZ176" s="137" t="str">
        <f>BZ177</f>
        <v>-</v>
      </c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9"/>
      <c r="CP176" s="125">
        <f t="shared" si="10"/>
        <v>10000</v>
      </c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7"/>
    </row>
    <row r="177" spans="2:109" ht="35.25" customHeight="1">
      <c r="B177" s="54" t="s">
        <v>103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6"/>
      <c r="AC177" s="119" t="s">
        <v>68</v>
      </c>
      <c r="AD177" s="120"/>
      <c r="AE177" s="120"/>
      <c r="AF177" s="120"/>
      <c r="AG177" s="120"/>
      <c r="AH177" s="121"/>
      <c r="AI177" s="122" t="s">
        <v>536</v>
      </c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4"/>
      <c r="BD177" s="137">
        <v>10000</v>
      </c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9"/>
      <c r="BZ177" s="137" t="s">
        <v>176</v>
      </c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9"/>
      <c r="CP177" s="125">
        <f t="shared" si="10"/>
        <v>10000</v>
      </c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6"/>
      <c r="DE177" s="127"/>
    </row>
    <row r="178" spans="2:109" ht="22.5" customHeight="1" hidden="1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6"/>
      <c r="AC178" s="119"/>
      <c r="AD178" s="120"/>
      <c r="AE178" s="120"/>
      <c r="AF178" s="120"/>
      <c r="AG178" s="120"/>
      <c r="AH178" s="121"/>
      <c r="AI178" s="122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4"/>
      <c r="BD178" s="137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9"/>
      <c r="BZ178" s="137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  <c r="CO178" s="139"/>
      <c r="CP178" s="125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7"/>
    </row>
    <row r="179" spans="2:109" ht="22.5" customHeight="1" hidden="1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6"/>
      <c r="AC179" s="119"/>
      <c r="AD179" s="120"/>
      <c r="AE179" s="120"/>
      <c r="AF179" s="120"/>
      <c r="AG179" s="120"/>
      <c r="AH179" s="121"/>
      <c r="AI179" s="122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4"/>
      <c r="BD179" s="137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9"/>
      <c r="BZ179" s="137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  <c r="CO179" s="139"/>
      <c r="CP179" s="125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7"/>
    </row>
    <row r="180" spans="2:109" ht="19.5" customHeight="1">
      <c r="B180" s="215" t="s">
        <v>53</v>
      </c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7"/>
      <c r="AC180" s="197" t="s">
        <v>68</v>
      </c>
      <c r="AD180" s="198"/>
      <c r="AE180" s="198"/>
      <c r="AF180" s="198"/>
      <c r="AG180" s="198"/>
      <c r="AH180" s="199"/>
      <c r="AI180" s="144" t="s">
        <v>537</v>
      </c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6"/>
      <c r="BD180" s="153">
        <f>BD182</f>
        <v>76400</v>
      </c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5"/>
      <c r="BZ180" s="153">
        <f>BZ182</f>
        <v>12800</v>
      </c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5"/>
      <c r="CP180" s="153">
        <f>BD180-BZ180</f>
        <v>63600</v>
      </c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5"/>
    </row>
    <row r="181" spans="2:109" ht="177" customHeight="1">
      <c r="B181" s="218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20"/>
      <c r="AC181" s="213"/>
      <c r="AD181" s="112"/>
      <c r="AE181" s="112"/>
      <c r="AF181" s="112"/>
      <c r="AG181" s="112"/>
      <c r="AH181" s="214"/>
      <c r="AI181" s="147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9"/>
      <c r="BD181" s="125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7"/>
      <c r="BZ181" s="125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7"/>
      <c r="CP181" s="125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7"/>
    </row>
    <row r="182" spans="2:109" ht="18.75" customHeight="1">
      <c r="B182" s="54" t="s">
        <v>505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6"/>
      <c r="AC182" s="119" t="s">
        <v>68</v>
      </c>
      <c r="AD182" s="120"/>
      <c r="AE182" s="120"/>
      <c r="AF182" s="120"/>
      <c r="AG182" s="120"/>
      <c r="AH182" s="121"/>
      <c r="AI182" s="122" t="s">
        <v>538</v>
      </c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4"/>
      <c r="BD182" s="137">
        <f>BD183</f>
        <v>76400</v>
      </c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9"/>
      <c r="BZ182" s="137">
        <f>BZ183</f>
        <v>12800</v>
      </c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  <c r="CO182" s="139"/>
      <c r="CP182" s="137">
        <f>BD182-BZ182</f>
        <v>63600</v>
      </c>
      <c r="CQ182" s="138"/>
      <c r="CR182" s="138"/>
      <c r="CS182" s="138"/>
      <c r="CT182" s="138"/>
      <c r="CU182" s="138"/>
      <c r="CV182" s="138"/>
      <c r="CW182" s="138"/>
      <c r="CX182" s="138"/>
      <c r="CY182" s="138"/>
      <c r="CZ182" s="138"/>
      <c r="DA182" s="138"/>
      <c r="DB182" s="138"/>
      <c r="DC182" s="138"/>
      <c r="DD182" s="138"/>
      <c r="DE182" s="139"/>
    </row>
    <row r="183" spans="2:109" ht="18.75" customHeight="1">
      <c r="B183" s="54" t="s">
        <v>160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6"/>
      <c r="AC183" s="119" t="s">
        <v>68</v>
      </c>
      <c r="AD183" s="120"/>
      <c r="AE183" s="120"/>
      <c r="AF183" s="120"/>
      <c r="AG183" s="120"/>
      <c r="AH183" s="121"/>
      <c r="AI183" s="122" t="s">
        <v>539</v>
      </c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4"/>
      <c r="BD183" s="137">
        <v>76400</v>
      </c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9"/>
      <c r="BZ183" s="137">
        <v>12800</v>
      </c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8"/>
      <c r="CN183" s="138"/>
      <c r="CO183" s="139"/>
      <c r="CP183" s="137">
        <f>BD183-BZ183</f>
        <v>63600</v>
      </c>
      <c r="CQ183" s="138"/>
      <c r="CR183" s="138"/>
      <c r="CS183" s="138"/>
      <c r="CT183" s="138"/>
      <c r="CU183" s="138"/>
      <c r="CV183" s="138"/>
      <c r="CW183" s="138"/>
      <c r="CX183" s="138"/>
      <c r="CY183" s="138"/>
      <c r="CZ183" s="138"/>
      <c r="DA183" s="138"/>
      <c r="DB183" s="138"/>
      <c r="DC183" s="138"/>
      <c r="DD183" s="138"/>
      <c r="DE183" s="139"/>
    </row>
    <row r="184" spans="2:109" ht="18.75" customHeight="1" hidden="1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6"/>
      <c r="AC184" s="119"/>
      <c r="AD184" s="120"/>
      <c r="AE184" s="120"/>
      <c r="AF184" s="120"/>
      <c r="AG184" s="120"/>
      <c r="AH184" s="121"/>
      <c r="AI184" s="122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4"/>
      <c r="BD184" s="137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9"/>
      <c r="BZ184" s="137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  <c r="CO184" s="139"/>
      <c r="CP184" s="125"/>
      <c r="CQ184" s="126"/>
      <c r="CR184" s="126"/>
      <c r="CS184" s="126"/>
      <c r="CT184" s="126"/>
      <c r="CU184" s="126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7"/>
    </row>
    <row r="185" spans="2:109" ht="36.75" customHeight="1" hidden="1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6"/>
      <c r="AC185" s="119"/>
      <c r="AD185" s="120"/>
      <c r="AE185" s="120"/>
      <c r="AF185" s="120"/>
      <c r="AG185" s="120"/>
      <c r="AH185" s="121"/>
      <c r="AI185" s="122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4"/>
      <c r="BD185" s="137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9"/>
      <c r="BZ185" s="137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9"/>
      <c r="CP185" s="125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7"/>
    </row>
    <row r="186" spans="2:109" ht="25.5" customHeight="1">
      <c r="B186" s="54" t="s">
        <v>380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6"/>
      <c r="AC186" s="119" t="s">
        <v>68</v>
      </c>
      <c r="AD186" s="120"/>
      <c r="AE186" s="120"/>
      <c r="AF186" s="120"/>
      <c r="AG186" s="120"/>
      <c r="AH186" s="121"/>
      <c r="AI186" s="122" t="s">
        <v>540</v>
      </c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4"/>
      <c r="BD186" s="137">
        <f>BD187</f>
        <v>15000</v>
      </c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9"/>
      <c r="BZ186" s="137" t="str">
        <f>BZ187</f>
        <v>-</v>
      </c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9"/>
      <c r="CP186" s="125">
        <f>BD186</f>
        <v>15000</v>
      </c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7"/>
    </row>
    <row r="187" spans="2:109" ht="114" customHeight="1">
      <c r="B187" s="54" t="s">
        <v>30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6"/>
      <c r="AC187" s="119" t="s">
        <v>68</v>
      </c>
      <c r="AD187" s="120"/>
      <c r="AE187" s="120"/>
      <c r="AF187" s="120"/>
      <c r="AG187" s="120"/>
      <c r="AH187" s="121"/>
      <c r="AI187" s="122" t="s">
        <v>541</v>
      </c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4"/>
      <c r="BD187" s="137">
        <f>BD188</f>
        <v>15000</v>
      </c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9"/>
      <c r="BZ187" s="137" t="str">
        <f>BZ188</f>
        <v>-</v>
      </c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  <c r="CO187" s="139"/>
      <c r="CP187" s="125">
        <f>BD187</f>
        <v>15000</v>
      </c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7"/>
    </row>
    <row r="188" spans="2:109" ht="35.25" customHeight="1">
      <c r="B188" s="54" t="s">
        <v>501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6"/>
      <c r="AC188" s="119" t="s">
        <v>68</v>
      </c>
      <c r="AD188" s="120"/>
      <c r="AE188" s="120"/>
      <c r="AF188" s="120"/>
      <c r="AG188" s="120"/>
      <c r="AH188" s="121"/>
      <c r="AI188" s="122" t="s">
        <v>542</v>
      </c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4"/>
      <c r="BD188" s="137">
        <f>BD189+BD195</f>
        <v>15000</v>
      </c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9"/>
      <c r="BZ188" s="137" t="str">
        <f>BZ195</f>
        <v>-</v>
      </c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9"/>
      <c r="CP188" s="125">
        <f>BD188</f>
        <v>15000</v>
      </c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7"/>
    </row>
    <row r="189" spans="2:109" ht="18.75" customHeight="1" hidden="1">
      <c r="B189" s="54" t="s">
        <v>196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6"/>
      <c r="AC189" s="119" t="s">
        <v>68</v>
      </c>
      <c r="AD189" s="120"/>
      <c r="AE189" s="120"/>
      <c r="AF189" s="120"/>
      <c r="AG189" s="120"/>
      <c r="AH189" s="121"/>
      <c r="AI189" s="122" t="s">
        <v>239</v>
      </c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4"/>
      <c r="BD189" s="137">
        <f>BD190</f>
        <v>0</v>
      </c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9"/>
      <c r="BZ189" s="137">
        <f>BZ190</f>
        <v>0</v>
      </c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9"/>
      <c r="CP189" s="125">
        <f aca="true" t="shared" si="11" ref="CP189:CP194">BD189-BZ189</f>
        <v>0</v>
      </c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7"/>
    </row>
    <row r="190" spans="2:109" ht="18.75" customHeight="1" hidden="1">
      <c r="B190" s="54" t="s">
        <v>145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6"/>
      <c r="AC190" s="119" t="s">
        <v>68</v>
      </c>
      <c r="AD190" s="120"/>
      <c r="AE190" s="120"/>
      <c r="AF190" s="120"/>
      <c r="AG190" s="120"/>
      <c r="AH190" s="121"/>
      <c r="AI190" s="122" t="s">
        <v>240</v>
      </c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4"/>
      <c r="BD190" s="137">
        <f>BD192+BD191</f>
        <v>0</v>
      </c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9"/>
      <c r="BZ190" s="137">
        <f>BZ192</f>
        <v>0</v>
      </c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9"/>
      <c r="CP190" s="125">
        <f t="shared" si="11"/>
        <v>0</v>
      </c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7"/>
    </row>
    <row r="191" spans="2:109" ht="24.75" customHeight="1" hidden="1">
      <c r="B191" s="54" t="s">
        <v>156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6"/>
      <c r="AC191" s="119" t="s">
        <v>68</v>
      </c>
      <c r="AD191" s="120"/>
      <c r="AE191" s="120"/>
      <c r="AF191" s="120"/>
      <c r="AG191" s="120"/>
      <c r="AH191" s="121"/>
      <c r="AI191" s="122" t="s">
        <v>254</v>
      </c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4"/>
      <c r="BD191" s="137">
        <v>0</v>
      </c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9"/>
      <c r="BZ191" s="137" t="s">
        <v>176</v>
      </c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  <c r="CO191" s="139"/>
      <c r="CP191" s="125" t="e">
        <f t="shared" si="11"/>
        <v>#VALUE!</v>
      </c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7"/>
    </row>
    <row r="192" spans="2:109" ht="18.75" customHeight="1" hidden="1">
      <c r="B192" s="54" t="s">
        <v>241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6"/>
      <c r="AC192" s="119" t="s">
        <v>68</v>
      </c>
      <c r="AD192" s="120"/>
      <c r="AE192" s="120"/>
      <c r="AF192" s="120"/>
      <c r="AG192" s="120"/>
      <c r="AH192" s="121"/>
      <c r="AI192" s="122" t="s">
        <v>242</v>
      </c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4"/>
      <c r="BD192" s="137">
        <v>0</v>
      </c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9"/>
      <c r="BZ192" s="137">
        <v>0</v>
      </c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9"/>
      <c r="CP192" s="125">
        <f t="shared" si="11"/>
        <v>0</v>
      </c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7"/>
    </row>
    <row r="193" spans="2:109" ht="18.75" customHeight="1" hidden="1">
      <c r="B193" s="54" t="s">
        <v>197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6"/>
      <c r="AC193" s="119" t="s">
        <v>68</v>
      </c>
      <c r="AD193" s="120"/>
      <c r="AE193" s="120"/>
      <c r="AF193" s="120"/>
      <c r="AG193" s="120"/>
      <c r="AH193" s="121"/>
      <c r="AI193" s="122" t="s">
        <v>243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4"/>
      <c r="BD193" s="137">
        <f>BD194</f>
        <v>0</v>
      </c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9"/>
      <c r="BZ193" s="137" t="str">
        <f>BZ194</f>
        <v>-</v>
      </c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9"/>
      <c r="CP193" s="125" t="e">
        <f t="shared" si="11"/>
        <v>#VALUE!</v>
      </c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7"/>
    </row>
    <row r="194" spans="2:109" ht="26.25" customHeight="1" hidden="1">
      <c r="B194" s="54" t="s">
        <v>159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6"/>
      <c r="AC194" s="119" t="s">
        <v>68</v>
      </c>
      <c r="AD194" s="120"/>
      <c r="AE194" s="120"/>
      <c r="AF194" s="120"/>
      <c r="AG194" s="120"/>
      <c r="AH194" s="121"/>
      <c r="AI194" s="122" t="s">
        <v>244</v>
      </c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4"/>
      <c r="BD194" s="137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9"/>
      <c r="BZ194" s="137" t="s">
        <v>176</v>
      </c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9"/>
      <c r="CP194" s="125" t="e">
        <f t="shared" si="11"/>
        <v>#VALUE!</v>
      </c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7"/>
    </row>
    <row r="195" spans="2:109" ht="39" customHeight="1">
      <c r="B195" s="54" t="s">
        <v>465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6"/>
      <c r="AC195" s="119" t="s">
        <v>68</v>
      </c>
      <c r="AD195" s="120"/>
      <c r="AE195" s="120"/>
      <c r="AF195" s="120"/>
      <c r="AG195" s="120"/>
      <c r="AH195" s="121"/>
      <c r="AI195" s="122" t="s">
        <v>543</v>
      </c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4"/>
      <c r="BD195" s="137">
        <f>BD197+BD196</f>
        <v>15000</v>
      </c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9"/>
      <c r="BZ195" s="137" t="str">
        <f>BZ196</f>
        <v>-</v>
      </c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9"/>
      <c r="CP195" s="125">
        <f>BD195</f>
        <v>15000</v>
      </c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  <c r="DB195" s="126"/>
      <c r="DC195" s="126"/>
      <c r="DD195" s="126"/>
      <c r="DE195" s="127"/>
    </row>
    <row r="196" spans="2:109" ht="36.75" customHeight="1">
      <c r="B196" s="54" t="s">
        <v>103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6"/>
      <c r="AC196" s="119" t="s">
        <v>68</v>
      </c>
      <c r="AD196" s="120"/>
      <c r="AE196" s="120"/>
      <c r="AF196" s="120"/>
      <c r="AG196" s="120"/>
      <c r="AH196" s="121"/>
      <c r="AI196" s="122" t="s">
        <v>544</v>
      </c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4"/>
      <c r="BD196" s="137">
        <v>15000</v>
      </c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9"/>
      <c r="BZ196" s="137" t="s">
        <v>176</v>
      </c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9"/>
      <c r="CP196" s="125" t="s">
        <v>176</v>
      </c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7"/>
    </row>
    <row r="197" spans="2:109" ht="24" customHeight="1" hidden="1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6"/>
      <c r="AC197" s="119"/>
      <c r="AD197" s="120"/>
      <c r="AE197" s="120"/>
      <c r="AF197" s="120"/>
      <c r="AG197" s="120"/>
      <c r="AH197" s="121"/>
      <c r="AI197" s="122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4"/>
      <c r="BD197" s="137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9"/>
      <c r="BZ197" s="137"/>
      <c r="CA197" s="138"/>
      <c r="CB197" s="138"/>
      <c r="CC197" s="138"/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38"/>
      <c r="CN197" s="138"/>
      <c r="CO197" s="139"/>
      <c r="CP197" s="125"/>
      <c r="CQ197" s="126"/>
      <c r="CR197" s="126"/>
      <c r="CS197" s="126"/>
      <c r="CT197" s="126"/>
      <c r="CU197" s="126"/>
      <c r="CV197" s="126"/>
      <c r="CW197" s="126"/>
      <c r="CX197" s="126"/>
      <c r="CY197" s="126"/>
      <c r="CZ197" s="126"/>
      <c r="DA197" s="126"/>
      <c r="DB197" s="126"/>
      <c r="DC197" s="126"/>
      <c r="DD197" s="126"/>
      <c r="DE197" s="127"/>
    </row>
    <row r="198" spans="2:109" ht="18.75" customHeight="1">
      <c r="B198" s="97" t="s">
        <v>245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9"/>
      <c r="AC198" s="131" t="s">
        <v>68</v>
      </c>
      <c r="AD198" s="132"/>
      <c r="AE198" s="132"/>
      <c r="AF198" s="132"/>
      <c r="AG198" s="132"/>
      <c r="AH198" s="133"/>
      <c r="AI198" s="134" t="s">
        <v>545</v>
      </c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6"/>
      <c r="BD198" s="150">
        <f>BD199</f>
        <v>1349300</v>
      </c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2"/>
      <c r="BZ198" s="150" t="str">
        <f>BZ199</f>
        <v>-</v>
      </c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2"/>
      <c r="CP198" s="128">
        <f aca="true" t="shared" si="12" ref="CP198:CP205">BD198</f>
        <v>1349300</v>
      </c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  <c r="DA198" s="129"/>
      <c r="DB198" s="129"/>
      <c r="DC198" s="129"/>
      <c r="DD198" s="129"/>
      <c r="DE198" s="130"/>
    </row>
    <row r="199" spans="2:109" s="24" customFormat="1" ht="23.25" customHeight="1">
      <c r="B199" s="97" t="s">
        <v>253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9"/>
      <c r="AC199" s="131" t="s">
        <v>68</v>
      </c>
      <c r="AD199" s="132"/>
      <c r="AE199" s="132"/>
      <c r="AF199" s="132"/>
      <c r="AG199" s="132"/>
      <c r="AH199" s="133"/>
      <c r="AI199" s="134" t="s">
        <v>546</v>
      </c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6"/>
      <c r="BD199" s="150">
        <f>BD200</f>
        <v>1349300</v>
      </c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2"/>
      <c r="BZ199" s="150" t="str">
        <f>BZ200</f>
        <v>-</v>
      </c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2"/>
      <c r="CP199" s="128">
        <f t="shared" si="12"/>
        <v>1349300</v>
      </c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30"/>
    </row>
    <row r="200" spans="2:109" ht="36" customHeight="1">
      <c r="B200" s="54" t="s">
        <v>427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6"/>
      <c r="AC200" s="119" t="s">
        <v>68</v>
      </c>
      <c r="AD200" s="120"/>
      <c r="AE200" s="120"/>
      <c r="AF200" s="120"/>
      <c r="AG200" s="120"/>
      <c r="AH200" s="121"/>
      <c r="AI200" s="122" t="s">
        <v>547</v>
      </c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4"/>
      <c r="BD200" s="137">
        <f>BD201+BD219</f>
        <v>1349300</v>
      </c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9"/>
      <c r="BZ200" s="137" t="str">
        <f>BZ201</f>
        <v>-</v>
      </c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38"/>
      <c r="CN200" s="138"/>
      <c r="CO200" s="139"/>
      <c r="CP200" s="125">
        <f t="shared" si="12"/>
        <v>1349300</v>
      </c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7"/>
    </row>
    <row r="201" spans="2:109" ht="35.25" customHeight="1">
      <c r="B201" s="54" t="s">
        <v>381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6"/>
      <c r="AC201" s="119" t="s">
        <v>68</v>
      </c>
      <c r="AD201" s="120"/>
      <c r="AE201" s="120"/>
      <c r="AF201" s="120"/>
      <c r="AG201" s="120"/>
      <c r="AH201" s="121"/>
      <c r="AI201" s="122" t="s">
        <v>548</v>
      </c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4"/>
      <c r="BD201" s="137">
        <f>BD202+BD207+BD214</f>
        <v>1052300</v>
      </c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  <c r="BV201" s="138"/>
      <c r="BW201" s="138"/>
      <c r="BX201" s="138"/>
      <c r="BY201" s="139"/>
      <c r="BZ201" s="137" t="s">
        <v>176</v>
      </c>
      <c r="CA201" s="138"/>
      <c r="CB201" s="138"/>
      <c r="CC201" s="138"/>
      <c r="CD201" s="138"/>
      <c r="CE201" s="138"/>
      <c r="CF201" s="138"/>
      <c r="CG201" s="138"/>
      <c r="CH201" s="138"/>
      <c r="CI201" s="138"/>
      <c r="CJ201" s="138"/>
      <c r="CK201" s="138"/>
      <c r="CL201" s="138"/>
      <c r="CM201" s="138"/>
      <c r="CN201" s="138"/>
      <c r="CO201" s="139"/>
      <c r="CP201" s="125">
        <f t="shared" si="12"/>
        <v>1052300</v>
      </c>
      <c r="CQ201" s="126"/>
      <c r="CR201" s="126"/>
      <c r="CS201" s="126"/>
      <c r="CT201" s="126"/>
      <c r="CU201" s="126"/>
      <c r="CV201" s="126"/>
      <c r="CW201" s="126"/>
      <c r="CX201" s="126"/>
      <c r="CY201" s="126"/>
      <c r="CZ201" s="126"/>
      <c r="DA201" s="126"/>
      <c r="DB201" s="126"/>
      <c r="DC201" s="126"/>
      <c r="DD201" s="126"/>
      <c r="DE201" s="127"/>
    </row>
    <row r="202" spans="2:109" ht="116.25" customHeight="1">
      <c r="B202" s="54" t="s">
        <v>24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6"/>
      <c r="AC202" s="119" t="s">
        <v>68</v>
      </c>
      <c r="AD202" s="120"/>
      <c r="AE202" s="120"/>
      <c r="AF202" s="120"/>
      <c r="AG202" s="120"/>
      <c r="AH202" s="121"/>
      <c r="AI202" s="122" t="s">
        <v>549</v>
      </c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4"/>
      <c r="BD202" s="137">
        <f>BD203</f>
        <v>7700</v>
      </c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  <c r="BV202" s="138"/>
      <c r="BW202" s="138"/>
      <c r="BX202" s="138"/>
      <c r="BY202" s="139"/>
      <c r="BZ202" s="137" t="str">
        <f>BZ203</f>
        <v>-</v>
      </c>
      <c r="CA202" s="138"/>
      <c r="CB202" s="138"/>
      <c r="CC202" s="138"/>
      <c r="CD202" s="138"/>
      <c r="CE202" s="138"/>
      <c r="CF202" s="138"/>
      <c r="CG202" s="138"/>
      <c r="CH202" s="138"/>
      <c r="CI202" s="138"/>
      <c r="CJ202" s="138"/>
      <c r="CK202" s="138"/>
      <c r="CL202" s="138"/>
      <c r="CM202" s="138"/>
      <c r="CN202" s="138"/>
      <c r="CO202" s="139"/>
      <c r="CP202" s="125">
        <f t="shared" si="12"/>
        <v>7700</v>
      </c>
      <c r="CQ202" s="126"/>
      <c r="CR202" s="126"/>
      <c r="CS202" s="126"/>
      <c r="CT202" s="126"/>
      <c r="CU202" s="126"/>
      <c r="CV202" s="126"/>
      <c r="CW202" s="126"/>
      <c r="CX202" s="126"/>
      <c r="CY202" s="126"/>
      <c r="CZ202" s="126"/>
      <c r="DA202" s="126"/>
      <c r="DB202" s="126"/>
      <c r="DC202" s="126"/>
      <c r="DD202" s="126"/>
      <c r="DE202" s="127"/>
    </row>
    <row r="203" spans="2:109" ht="34.5" customHeight="1">
      <c r="B203" s="54" t="s">
        <v>501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6"/>
      <c r="AC203" s="119" t="s">
        <v>68</v>
      </c>
      <c r="AD203" s="120"/>
      <c r="AE203" s="120"/>
      <c r="AF203" s="120"/>
      <c r="AG203" s="120"/>
      <c r="AH203" s="121"/>
      <c r="AI203" s="122" t="s">
        <v>552</v>
      </c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4"/>
      <c r="BD203" s="137">
        <f>BD204</f>
        <v>7700</v>
      </c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38"/>
      <c r="BY203" s="139"/>
      <c r="BZ203" s="137" t="str">
        <f>BZ204</f>
        <v>-</v>
      </c>
      <c r="CA203" s="138"/>
      <c r="CB203" s="138"/>
      <c r="CC203" s="138"/>
      <c r="CD203" s="138"/>
      <c r="CE203" s="138"/>
      <c r="CF203" s="138"/>
      <c r="CG203" s="138"/>
      <c r="CH203" s="138"/>
      <c r="CI203" s="138"/>
      <c r="CJ203" s="138"/>
      <c r="CK203" s="138"/>
      <c r="CL203" s="138"/>
      <c r="CM203" s="138"/>
      <c r="CN203" s="138"/>
      <c r="CO203" s="139"/>
      <c r="CP203" s="125">
        <f t="shared" si="12"/>
        <v>7700</v>
      </c>
      <c r="CQ203" s="126"/>
      <c r="CR203" s="126"/>
      <c r="CS203" s="126"/>
      <c r="CT203" s="126"/>
      <c r="CU203" s="126"/>
      <c r="CV203" s="126"/>
      <c r="CW203" s="126"/>
      <c r="CX203" s="126"/>
      <c r="CY203" s="126"/>
      <c r="CZ203" s="126"/>
      <c r="DA203" s="126"/>
      <c r="DB203" s="126"/>
      <c r="DC203" s="126"/>
      <c r="DD203" s="126"/>
      <c r="DE203" s="127"/>
    </row>
    <row r="204" spans="2:109" ht="36" customHeight="1">
      <c r="B204" s="54" t="s">
        <v>465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6"/>
      <c r="AC204" s="119" t="s">
        <v>68</v>
      </c>
      <c r="AD204" s="120"/>
      <c r="AE204" s="120"/>
      <c r="AF204" s="120"/>
      <c r="AG204" s="120"/>
      <c r="AH204" s="121"/>
      <c r="AI204" s="122" t="s">
        <v>550</v>
      </c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4"/>
      <c r="BD204" s="137">
        <f>BD205</f>
        <v>7700</v>
      </c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9"/>
      <c r="BZ204" s="137" t="str">
        <f>BZ205</f>
        <v>-</v>
      </c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9"/>
      <c r="CP204" s="125">
        <f t="shared" si="12"/>
        <v>7700</v>
      </c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7"/>
    </row>
    <row r="205" spans="2:109" ht="36.75" customHeight="1">
      <c r="B205" s="54" t="s">
        <v>103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6"/>
      <c r="AC205" s="119" t="s">
        <v>68</v>
      </c>
      <c r="AD205" s="120"/>
      <c r="AE205" s="120"/>
      <c r="AF205" s="120"/>
      <c r="AG205" s="120"/>
      <c r="AH205" s="121"/>
      <c r="AI205" s="122" t="s">
        <v>551</v>
      </c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4"/>
      <c r="BD205" s="137">
        <v>7700</v>
      </c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9"/>
      <c r="BZ205" s="137" t="s">
        <v>176</v>
      </c>
      <c r="CA205" s="138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  <c r="CO205" s="139"/>
      <c r="CP205" s="125">
        <f t="shared" si="12"/>
        <v>7700</v>
      </c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7"/>
    </row>
    <row r="206" spans="2:109" ht="24" customHeight="1" hidden="1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6"/>
      <c r="AC206" s="119"/>
      <c r="AD206" s="120"/>
      <c r="AE206" s="120"/>
      <c r="AF206" s="120"/>
      <c r="AG206" s="120"/>
      <c r="AH206" s="121"/>
      <c r="AI206" s="122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4"/>
      <c r="BD206" s="137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  <c r="BX206" s="138"/>
      <c r="BY206" s="139"/>
      <c r="BZ206" s="137"/>
      <c r="CA206" s="138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38"/>
      <c r="CN206" s="138"/>
      <c r="CO206" s="139"/>
      <c r="CP206" s="125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7"/>
    </row>
    <row r="207" spans="2:109" ht="114" customHeight="1">
      <c r="B207" s="54" t="s">
        <v>29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6"/>
      <c r="AC207" s="119" t="s">
        <v>68</v>
      </c>
      <c r="AD207" s="120"/>
      <c r="AE207" s="120"/>
      <c r="AF207" s="120"/>
      <c r="AG207" s="120"/>
      <c r="AH207" s="121"/>
      <c r="AI207" s="122" t="s">
        <v>553</v>
      </c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4"/>
      <c r="BD207" s="137">
        <f>BD208</f>
        <v>949700</v>
      </c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9"/>
      <c r="BZ207" s="137" t="str">
        <f>BZ208</f>
        <v>-</v>
      </c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38"/>
      <c r="CN207" s="138"/>
      <c r="CO207" s="139"/>
      <c r="CP207" s="125">
        <f>BD207</f>
        <v>949700</v>
      </c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7"/>
    </row>
    <row r="208" spans="2:109" ht="36" customHeight="1">
      <c r="B208" s="54" t="s">
        <v>501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6"/>
      <c r="AC208" s="119" t="s">
        <v>68</v>
      </c>
      <c r="AD208" s="120"/>
      <c r="AE208" s="120"/>
      <c r="AF208" s="120"/>
      <c r="AG208" s="120"/>
      <c r="AH208" s="121"/>
      <c r="AI208" s="122" t="s">
        <v>554</v>
      </c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4"/>
      <c r="BD208" s="137">
        <f>BD209</f>
        <v>949700</v>
      </c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9"/>
      <c r="BZ208" s="137" t="str">
        <f>BZ209</f>
        <v>-</v>
      </c>
      <c r="CA208" s="138"/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38"/>
      <c r="CN208" s="138"/>
      <c r="CO208" s="139"/>
      <c r="CP208" s="125">
        <f>BD208</f>
        <v>949700</v>
      </c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  <c r="DB208" s="126"/>
      <c r="DC208" s="126"/>
      <c r="DD208" s="126"/>
      <c r="DE208" s="127"/>
    </row>
    <row r="209" spans="2:109" ht="34.5" customHeight="1">
      <c r="B209" s="54" t="s">
        <v>465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6"/>
      <c r="AC209" s="119" t="s">
        <v>68</v>
      </c>
      <c r="AD209" s="120"/>
      <c r="AE209" s="120"/>
      <c r="AF209" s="120"/>
      <c r="AG209" s="120"/>
      <c r="AH209" s="121"/>
      <c r="AI209" s="122" t="s">
        <v>555</v>
      </c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4"/>
      <c r="BD209" s="137">
        <f>BD210</f>
        <v>949700</v>
      </c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9"/>
      <c r="BZ209" s="137" t="str">
        <f>BZ210</f>
        <v>-</v>
      </c>
      <c r="CA209" s="138"/>
      <c r="CB209" s="138"/>
      <c r="CC209" s="138"/>
      <c r="CD209" s="138"/>
      <c r="CE209" s="138"/>
      <c r="CF209" s="138"/>
      <c r="CG209" s="138"/>
      <c r="CH209" s="138"/>
      <c r="CI209" s="138"/>
      <c r="CJ209" s="138"/>
      <c r="CK209" s="138"/>
      <c r="CL209" s="138"/>
      <c r="CM209" s="138"/>
      <c r="CN209" s="138"/>
      <c r="CO209" s="139"/>
      <c r="CP209" s="125">
        <f>BD209</f>
        <v>949700</v>
      </c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7"/>
    </row>
    <row r="210" spans="2:109" ht="36.75" customHeight="1">
      <c r="B210" s="54" t="s">
        <v>103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6"/>
      <c r="AC210" s="119" t="s">
        <v>68</v>
      </c>
      <c r="AD210" s="120"/>
      <c r="AE210" s="120"/>
      <c r="AF210" s="120"/>
      <c r="AG210" s="120"/>
      <c r="AH210" s="121"/>
      <c r="AI210" s="122" t="s">
        <v>556</v>
      </c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4"/>
      <c r="BD210" s="137">
        <v>949700</v>
      </c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  <c r="BV210" s="138"/>
      <c r="BW210" s="138"/>
      <c r="BX210" s="138"/>
      <c r="BY210" s="139"/>
      <c r="BZ210" s="137" t="s">
        <v>176</v>
      </c>
      <c r="CA210" s="138"/>
      <c r="CB210" s="138"/>
      <c r="CC210" s="138"/>
      <c r="CD210" s="138"/>
      <c r="CE210" s="138"/>
      <c r="CF210" s="138"/>
      <c r="CG210" s="138"/>
      <c r="CH210" s="138"/>
      <c r="CI210" s="138"/>
      <c r="CJ210" s="138"/>
      <c r="CK210" s="138"/>
      <c r="CL210" s="138"/>
      <c r="CM210" s="138"/>
      <c r="CN210" s="138"/>
      <c r="CO210" s="139"/>
      <c r="CP210" s="125">
        <f>BD210</f>
        <v>949700</v>
      </c>
      <c r="CQ210" s="126"/>
      <c r="CR210" s="126"/>
      <c r="CS210" s="126"/>
      <c r="CT210" s="126"/>
      <c r="CU210" s="126"/>
      <c r="CV210" s="126"/>
      <c r="CW210" s="126"/>
      <c r="CX210" s="126"/>
      <c r="CY210" s="126"/>
      <c r="CZ210" s="126"/>
      <c r="DA210" s="126"/>
      <c r="DB210" s="126"/>
      <c r="DC210" s="126"/>
      <c r="DD210" s="126"/>
      <c r="DE210" s="127"/>
    </row>
    <row r="211" spans="2:109" ht="24" customHeight="1" hidden="1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6"/>
      <c r="AC211" s="119"/>
      <c r="AD211" s="120"/>
      <c r="AE211" s="120"/>
      <c r="AF211" s="120"/>
      <c r="AG211" s="120"/>
      <c r="AH211" s="121"/>
      <c r="AI211" s="122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4"/>
      <c r="BD211" s="137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  <c r="BT211" s="138"/>
      <c r="BU211" s="138"/>
      <c r="BV211" s="138"/>
      <c r="BW211" s="138"/>
      <c r="BX211" s="138"/>
      <c r="BY211" s="139"/>
      <c r="BZ211" s="137"/>
      <c r="CA211" s="138"/>
      <c r="CB211" s="138"/>
      <c r="CC211" s="138"/>
      <c r="CD211" s="138"/>
      <c r="CE211" s="138"/>
      <c r="CF211" s="138"/>
      <c r="CG211" s="138"/>
      <c r="CH211" s="138"/>
      <c r="CI211" s="138"/>
      <c r="CJ211" s="138"/>
      <c r="CK211" s="138"/>
      <c r="CL211" s="138"/>
      <c r="CM211" s="138"/>
      <c r="CN211" s="138"/>
      <c r="CO211" s="139"/>
      <c r="CP211" s="125"/>
      <c r="CQ211" s="126"/>
      <c r="CR211" s="126"/>
      <c r="CS211" s="126"/>
      <c r="CT211" s="126"/>
      <c r="CU211" s="126"/>
      <c r="CV211" s="126"/>
      <c r="CW211" s="126"/>
      <c r="CX211" s="126"/>
      <c r="CY211" s="126"/>
      <c r="CZ211" s="126"/>
      <c r="DA211" s="126"/>
      <c r="DB211" s="126"/>
      <c r="DC211" s="126"/>
      <c r="DD211" s="126"/>
      <c r="DE211" s="127"/>
    </row>
    <row r="212" spans="2:109" ht="18.75" customHeight="1" hidden="1">
      <c r="B212" s="54" t="s">
        <v>145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6"/>
      <c r="AC212" s="119" t="s">
        <v>68</v>
      </c>
      <c r="AD212" s="120"/>
      <c r="AE212" s="120"/>
      <c r="AF212" s="120"/>
      <c r="AG212" s="120"/>
      <c r="AH212" s="121"/>
      <c r="AI212" s="122" t="s">
        <v>7</v>
      </c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4"/>
      <c r="BD212" s="137" t="str">
        <f>BD213</f>
        <v>-</v>
      </c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138"/>
      <c r="BW212" s="138"/>
      <c r="BX212" s="138"/>
      <c r="BY212" s="139"/>
      <c r="BZ212" s="137" t="str">
        <f>BZ213</f>
        <v>-</v>
      </c>
      <c r="CA212" s="138"/>
      <c r="CB212" s="138"/>
      <c r="CC212" s="138"/>
      <c r="CD212" s="138"/>
      <c r="CE212" s="138"/>
      <c r="CF212" s="138"/>
      <c r="CG212" s="138"/>
      <c r="CH212" s="138"/>
      <c r="CI212" s="138"/>
      <c r="CJ212" s="138"/>
      <c r="CK212" s="138"/>
      <c r="CL212" s="138"/>
      <c r="CM212" s="138"/>
      <c r="CN212" s="138"/>
      <c r="CO212" s="139"/>
      <c r="CP212" s="125" t="s">
        <v>20</v>
      </c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6"/>
      <c r="DE212" s="127"/>
    </row>
    <row r="213" spans="2:109" ht="24" customHeight="1" hidden="1">
      <c r="B213" s="54" t="s">
        <v>159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6"/>
      <c r="AC213" s="119" t="s">
        <v>68</v>
      </c>
      <c r="AD213" s="120"/>
      <c r="AE213" s="120"/>
      <c r="AF213" s="120"/>
      <c r="AG213" s="120"/>
      <c r="AH213" s="121"/>
      <c r="AI213" s="122" t="s">
        <v>6</v>
      </c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4"/>
      <c r="BD213" s="137" t="s">
        <v>176</v>
      </c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138"/>
      <c r="BW213" s="138"/>
      <c r="BX213" s="138"/>
      <c r="BY213" s="139"/>
      <c r="BZ213" s="137" t="s">
        <v>176</v>
      </c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9"/>
      <c r="CP213" s="137" t="e">
        <f>BD213-BZ213</f>
        <v>#VALUE!</v>
      </c>
      <c r="CQ213" s="138"/>
      <c r="CR213" s="138"/>
      <c r="CS213" s="138"/>
      <c r="CT213" s="138"/>
      <c r="CU213" s="138"/>
      <c r="CV213" s="138"/>
      <c r="CW213" s="138"/>
      <c r="CX213" s="138"/>
      <c r="CY213" s="138"/>
      <c r="CZ213" s="138"/>
      <c r="DA213" s="138"/>
      <c r="DB213" s="138"/>
      <c r="DC213" s="138"/>
      <c r="DD213" s="138"/>
      <c r="DE213" s="139"/>
    </row>
    <row r="214" spans="2:109" ht="90.75" customHeight="1">
      <c r="B214" s="54" t="s">
        <v>3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6"/>
      <c r="AC214" s="119" t="s">
        <v>68</v>
      </c>
      <c r="AD214" s="120"/>
      <c r="AE214" s="120"/>
      <c r="AF214" s="120"/>
      <c r="AG214" s="120"/>
      <c r="AH214" s="121"/>
      <c r="AI214" s="122" t="s">
        <v>557</v>
      </c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4"/>
      <c r="BD214" s="137">
        <f>BD215</f>
        <v>94900</v>
      </c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8"/>
      <c r="BW214" s="138"/>
      <c r="BX214" s="138"/>
      <c r="BY214" s="139"/>
      <c r="BZ214" s="137" t="str">
        <f>BZ215</f>
        <v>-</v>
      </c>
      <c r="CA214" s="138"/>
      <c r="CB214" s="138"/>
      <c r="CC214" s="138"/>
      <c r="CD214" s="138"/>
      <c r="CE214" s="138"/>
      <c r="CF214" s="138"/>
      <c r="CG214" s="138"/>
      <c r="CH214" s="138"/>
      <c r="CI214" s="138"/>
      <c r="CJ214" s="138"/>
      <c r="CK214" s="138"/>
      <c r="CL214" s="138"/>
      <c r="CM214" s="138"/>
      <c r="CN214" s="138"/>
      <c r="CO214" s="139"/>
      <c r="CP214" s="125">
        <f>BD214</f>
        <v>94900</v>
      </c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7"/>
    </row>
    <row r="215" spans="2:109" ht="36" customHeight="1">
      <c r="B215" s="54" t="s">
        <v>501</v>
      </c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6"/>
      <c r="AC215" s="119" t="s">
        <v>68</v>
      </c>
      <c r="AD215" s="120"/>
      <c r="AE215" s="120"/>
      <c r="AF215" s="120"/>
      <c r="AG215" s="120"/>
      <c r="AH215" s="121"/>
      <c r="AI215" s="122" t="s">
        <v>558</v>
      </c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4"/>
      <c r="BD215" s="137">
        <f>BD216</f>
        <v>94900</v>
      </c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9"/>
      <c r="BZ215" s="137" t="str">
        <f>BZ216</f>
        <v>-</v>
      </c>
      <c r="CA215" s="138"/>
      <c r="CB215" s="138"/>
      <c r="CC215" s="138"/>
      <c r="CD215" s="138"/>
      <c r="CE215" s="138"/>
      <c r="CF215" s="138"/>
      <c r="CG215" s="138"/>
      <c r="CH215" s="138"/>
      <c r="CI215" s="138"/>
      <c r="CJ215" s="138"/>
      <c r="CK215" s="138"/>
      <c r="CL215" s="138"/>
      <c r="CM215" s="138"/>
      <c r="CN215" s="138"/>
      <c r="CO215" s="139"/>
      <c r="CP215" s="125">
        <f>BD215</f>
        <v>94900</v>
      </c>
      <c r="CQ215" s="126"/>
      <c r="CR215" s="126"/>
      <c r="CS215" s="126"/>
      <c r="CT215" s="126"/>
      <c r="CU215" s="126"/>
      <c r="CV215" s="126"/>
      <c r="CW215" s="126"/>
      <c r="CX215" s="126"/>
      <c r="CY215" s="126"/>
      <c r="CZ215" s="126"/>
      <c r="DA215" s="126"/>
      <c r="DB215" s="126"/>
      <c r="DC215" s="126"/>
      <c r="DD215" s="126"/>
      <c r="DE215" s="127"/>
    </row>
    <row r="216" spans="2:109" ht="35.25" customHeight="1">
      <c r="B216" s="54" t="s">
        <v>465</v>
      </c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6"/>
      <c r="AC216" s="119" t="s">
        <v>68</v>
      </c>
      <c r="AD216" s="120"/>
      <c r="AE216" s="120"/>
      <c r="AF216" s="120"/>
      <c r="AG216" s="120"/>
      <c r="AH216" s="121"/>
      <c r="AI216" s="122" t="s">
        <v>559</v>
      </c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4"/>
      <c r="BD216" s="137">
        <f>BD217</f>
        <v>94900</v>
      </c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138"/>
      <c r="BW216" s="138"/>
      <c r="BX216" s="138"/>
      <c r="BY216" s="139"/>
      <c r="BZ216" s="137" t="str">
        <f>BZ217</f>
        <v>-</v>
      </c>
      <c r="CA216" s="138"/>
      <c r="CB216" s="138"/>
      <c r="CC216" s="138"/>
      <c r="CD216" s="138"/>
      <c r="CE216" s="138"/>
      <c r="CF216" s="138"/>
      <c r="CG216" s="138"/>
      <c r="CH216" s="138"/>
      <c r="CI216" s="138"/>
      <c r="CJ216" s="138"/>
      <c r="CK216" s="138"/>
      <c r="CL216" s="138"/>
      <c r="CM216" s="138"/>
      <c r="CN216" s="138"/>
      <c r="CO216" s="139"/>
      <c r="CP216" s="125">
        <f>BD216</f>
        <v>94900</v>
      </c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7"/>
    </row>
    <row r="217" spans="2:109" ht="33.75" customHeight="1">
      <c r="B217" s="54" t="s">
        <v>103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6"/>
      <c r="AC217" s="119" t="s">
        <v>68</v>
      </c>
      <c r="AD217" s="120"/>
      <c r="AE217" s="120"/>
      <c r="AF217" s="120"/>
      <c r="AG217" s="120"/>
      <c r="AH217" s="121"/>
      <c r="AI217" s="122" t="s">
        <v>560</v>
      </c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4"/>
      <c r="BD217" s="137">
        <v>94900</v>
      </c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138"/>
      <c r="BW217" s="138"/>
      <c r="BX217" s="138"/>
      <c r="BY217" s="139"/>
      <c r="BZ217" s="137" t="s">
        <v>176</v>
      </c>
      <c r="CA217" s="138"/>
      <c r="CB217" s="138"/>
      <c r="CC217" s="138"/>
      <c r="CD217" s="138"/>
      <c r="CE217" s="138"/>
      <c r="CF217" s="138"/>
      <c r="CG217" s="138"/>
      <c r="CH217" s="138"/>
      <c r="CI217" s="138"/>
      <c r="CJ217" s="138"/>
      <c r="CK217" s="138"/>
      <c r="CL217" s="138"/>
      <c r="CM217" s="138"/>
      <c r="CN217" s="138"/>
      <c r="CO217" s="139"/>
      <c r="CP217" s="125">
        <f>BD217</f>
        <v>94900</v>
      </c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6"/>
      <c r="DE217" s="127"/>
    </row>
    <row r="218" spans="2:109" ht="24" customHeight="1" hidden="1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6"/>
      <c r="AC218" s="119"/>
      <c r="AD218" s="120"/>
      <c r="AE218" s="120"/>
      <c r="AF218" s="120"/>
      <c r="AG218" s="120"/>
      <c r="AH218" s="121"/>
      <c r="AI218" s="122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4"/>
      <c r="BD218" s="137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138"/>
      <c r="BW218" s="138"/>
      <c r="BX218" s="138"/>
      <c r="BY218" s="139"/>
      <c r="BZ218" s="137"/>
      <c r="CA218" s="138"/>
      <c r="CB218" s="138"/>
      <c r="CC218" s="138"/>
      <c r="CD218" s="138"/>
      <c r="CE218" s="138"/>
      <c r="CF218" s="138"/>
      <c r="CG218" s="138"/>
      <c r="CH218" s="138"/>
      <c r="CI218" s="138"/>
      <c r="CJ218" s="138"/>
      <c r="CK218" s="138"/>
      <c r="CL218" s="138"/>
      <c r="CM218" s="138"/>
      <c r="CN218" s="138"/>
      <c r="CO218" s="139"/>
      <c r="CP218" s="125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7"/>
    </row>
    <row r="219" spans="2:109" ht="46.5" customHeight="1">
      <c r="B219" s="54" t="s">
        <v>382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6"/>
      <c r="AC219" s="119" t="s">
        <v>68</v>
      </c>
      <c r="AD219" s="120"/>
      <c r="AE219" s="120"/>
      <c r="AF219" s="120"/>
      <c r="AG219" s="120"/>
      <c r="AH219" s="121"/>
      <c r="AI219" s="122" t="s">
        <v>561</v>
      </c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4"/>
      <c r="BD219" s="137">
        <f>BD220</f>
        <v>297000</v>
      </c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138"/>
      <c r="BW219" s="138"/>
      <c r="BX219" s="138"/>
      <c r="BY219" s="139"/>
      <c r="BZ219" s="137" t="s">
        <v>176</v>
      </c>
      <c r="CA219" s="138"/>
      <c r="CB219" s="138"/>
      <c r="CC219" s="138"/>
      <c r="CD219" s="138"/>
      <c r="CE219" s="138"/>
      <c r="CF219" s="138"/>
      <c r="CG219" s="138"/>
      <c r="CH219" s="138"/>
      <c r="CI219" s="138"/>
      <c r="CJ219" s="138"/>
      <c r="CK219" s="138"/>
      <c r="CL219" s="138"/>
      <c r="CM219" s="138"/>
      <c r="CN219" s="138"/>
      <c r="CO219" s="139"/>
      <c r="CP219" s="125">
        <f>BD219</f>
        <v>297000</v>
      </c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6"/>
      <c r="DE219" s="127"/>
    </row>
    <row r="220" spans="2:109" ht="90" customHeight="1">
      <c r="B220" s="54" t="s">
        <v>2</v>
      </c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6"/>
      <c r="AC220" s="119" t="s">
        <v>68</v>
      </c>
      <c r="AD220" s="120"/>
      <c r="AE220" s="120"/>
      <c r="AF220" s="120"/>
      <c r="AG220" s="120"/>
      <c r="AH220" s="121"/>
      <c r="AI220" s="122" t="s">
        <v>562</v>
      </c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4"/>
      <c r="BD220" s="137">
        <f>BD221</f>
        <v>297000</v>
      </c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138"/>
      <c r="BW220" s="138"/>
      <c r="BX220" s="138"/>
      <c r="BY220" s="139"/>
      <c r="BZ220" s="137"/>
      <c r="CA220" s="138"/>
      <c r="CB220" s="138"/>
      <c r="CC220" s="138"/>
      <c r="CD220" s="138"/>
      <c r="CE220" s="138"/>
      <c r="CF220" s="138"/>
      <c r="CG220" s="138"/>
      <c r="CH220" s="138"/>
      <c r="CI220" s="138"/>
      <c r="CJ220" s="138"/>
      <c r="CK220" s="138"/>
      <c r="CL220" s="138"/>
      <c r="CM220" s="138"/>
      <c r="CN220" s="138"/>
      <c r="CO220" s="139"/>
      <c r="CP220" s="125">
        <f>BD220</f>
        <v>297000</v>
      </c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7"/>
    </row>
    <row r="221" spans="2:109" ht="36" customHeight="1">
      <c r="B221" s="54" t="s">
        <v>501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6"/>
      <c r="AC221" s="119" t="s">
        <v>68</v>
      </c>
      <c r="AD221" s="120"/>
      <c r="AE221" s="120"/>
      <c r="AF221" s="120"/>
      <c r="AG221" s="120"/>
      <c r="AH221" s="121"/>
      <c r="AI221" s="122" t="s">
        <v>563</v>
      </c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4"/>
      <c r="BD221" s="137">
        <f>BD222</f>
        <v>297000</v>
      </c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138"/>
      <c r="BW221" s="138"/>
      <c r="BX221" s="138"/>
      <c r="BY221" s="139"/>
      <c r="BZ221" s="137" t="s">
        <v>176</v>
      </c>
      <c r="CA221" s="138"/>
      <c r="CB221" s="138"/>
      <c r="CC221" s="138"/>
      <c r="CD221" s="138"/>
      <c r="CE221" s="138"/>
      <c r="CF221" s="138"/>
      <c r="CG221" s="138"/>
      <c r="CH221" s="138"/>
      <c r="CI221" s="138"/>
      <c r="CJ221" s="138"/>
      <c r="CK221" s="138"/>
      <c r="CL221" s="138"/>
      <c r="CM221" s="138"/>
      <c r="CN221" s="138"/>
      <c r="CO221" s="139"/>
      <c r="CP221" s="125">
        <f aca="true" t="shared" si="13" ref="CP221:CP226">BD221</f>
        <v>297000</v>
      </c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6"/>
      <c r="DE221" s="127"/>
    </row>
    <row r="222" spans="2:109" ht="36" customHeight="1">
      <c r="B222" s="54" t="s">
        <v>465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6"/>
      <c r="AC222" s="119" t="s">
        <v>68</v>
      </c>
      <c r="AD222" s="120"/>
      <c r="AE222" s="120"/>
      <c r="AF222" s="120"/>
      <c r="AG222" s="120"/>
      <c r="AH222" s="121"/>
      <c r="AI222" s="122" t="s">
        <v>564</v>
      </c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4"/>
      <c r="BD222" s="137">
        <f aca="true" t="shared" si="14" ref="BD222:BD232">BD223</f>
        <v>297000</v>
      </c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138"/>
      <c r="BW222" s="138"/>
      <c r="BX222" s="138"/>
      <c r="BY222" s="139"/>
      <c r="BZ222" s="137" t="s">
        <v>176</v>
      </c>
      <c r="CA222" s="138"/>
      <c r="CB222" s="138"/>
      <c r="CC222" s="138"/>
      <c r="CD222" s="138"/>
      <c r="CE222" s="138"/>
      <c r="CF222" s="138"/>
      <c r="CG222" s="138"/>
      <c r="CH222" s="138"/>
      <c r="CI222" s="138"/>
      <c r="CJ222" s="138"/>
      <c r="CK222" s="138"/>
      <c r="CL222" s="138"/>
      <c r="CM222" s="138"/>
      <c r="CN222" s="138"/>
      <c r="CO222" s="139"/>
      <c r="CP222" s="125">
        <f t="shared" si="13"/>
        <v>297000</v>
      </c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6"/>
      <c r="DE222" s="127"/>
    </row>
    <row r="223" spans="2:109" ht="35.25" customHeight="1">
      <c r="B223" s="54" t="s">
        <v>103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6"/>
      <c r="AC223" s="119" t="s">
        <v>68</v>
      </c>
      <c r="AD223" s="120"/>
      <c r="AE223" s="120"/>
      <c r="AF223" s="120"/>
      <c r="AG223" s="120"/>
      <c r="AH223" s="121"/>
      <c r="AI223" s="122" t="s">
        <v>565</v>
      </c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4"/>
      <c r="BD223" s="137">
        <v>297000</v>
      </c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  <c r="BV223" s="138"/>
      <c r="BW223" s="138"/>
      <c r="BX223" s="138"/>
      <c r="BY223" s="139"/>
      <c r="BZ223" s="137" t="s">
        <v>176</v>
      </c>
      <c r="CA223" s="138"/>
      <c r="CB223" s="138"/>
      <c r="CC223" s="138"/>
      <c r="CD223" s="138"/>
      <c r="CE223" s="138"/>
      <c r="CF223" s="138"/>
      <c r="CG223" s="138"/>
      <c r="CH223" s="138"/>
      <c r="CI223" s="138"/>
      <c r="CJ223" s="138"/>
      <c r="CK223" s="138"/>
      <c r="CL223" s="138"/>
      <c r="CM223" s="138"/>
      <c r="CN223" s="138"/>
      <c r="CO223" s="139"/>
      <c r="CP223" s="125">
        <f t="shared" si="13"/>
        <v>297000</v>
      </c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7"/>
    </row>
    <row r="224" spans="2:109" ht="24" customHeight="1" hidden="1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6"/>
      <c r="AC224" s="119"/>
      <c r="AD224" s="120"/>
      <c r="AE224" s="120"/>
      <c r="AF224" s="120"/>
      <c r="AG224" s="120"/>
      <c r="AH224" s="121"/>
      <c r="AI224" s="122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4"/>
      <c r="BD224" s="137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  <c r="BS224" s="138"/>
      <c r="BT224" s="138"/>
      <c r="BU224" s="138"/>
      <c r="BV224" s="138"/>
      <c r="BW224" s="138"/>
      <c r="BX224" s="138"/>
      <c r="BY224" s="139"/>
      <c r="BZ224" s="137"/>
      <c r="CA224" s="138"/>
      <c r="CB224" s="138"/>
      <c r="CC224" s="138"/>
      <c r="CD224" s="138"/>
      <c r="CE224" s="138"/>
      <c r="CF224" s="138"/>
      <c r="CG224" s="138"/>
      <c r="CH224" s="138"/>
      <c r="CI224" s="138"/>
      <c r="CJ224" s="138"/>
      <c r="CK224" s="138"/>
      <c r="CL224" s="138"/>
      <c r="CM224" s="138"/>
      <c r="CN224" s="138"/>
      <c r="CO224" s="139"/>
      <c r="CP224" s="125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7"/>
    </row>
    <row r="225" spans="2:109" ht="24" customHeight="1" hidden="1">
      <c r="B225" s="54" t="s">
        <v>199</v>
      </c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6"/>
      <c r="AC225" s="119" t="s">
        <v>68</v>
      </c>
      <c r="AD225" s="120"/>
      <c r="AE225" s="120"/>
      <c r="AF225" s="120"/>
      <c r="AG225" s="120"/>
      <c r="AH225" s="121"/>
      <c r="AI225" s="122" t="s">
        <v>277</v>
      </c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4"/>
      <c r="BD225" s="137">
        <f>BD226</f>
        <v>0</v>
      </c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  <c r="BS225" s="138"/>
      <c r="BT225" s="138"/>
      <c r="BU225" s="138"/>
      <c r="BV225" s="138"/>
      <c r="BW225" s="138"/>
      <c r="BX225" s="138"/>
      <c r="BY225" s="139"/>
      <c r="BZ225" s="137" t="str">
        <f>BZ228</f>
        <v>-</v>
      </c>
      <c r="CA225" s="138"/>
      <c r="CB225" s="138"/>
      <c r="CC225" s="138"/>
      <c r="CD225" s="138"/>
      <c r="CE225" s="138"/>
      <c r="CF225" s="138"/>
      <c r="CG225" s="138"/>
      <c r="CH225" s="138"/>
      <c r="CI225" s="138"/>
      <c r="CJ225" s="138"/>
      <c r="CK225" s="138"/>
      <c r="CL225" s="138"/>
      <c r="CM225" s="138"/>
      <c r="CN225" s="138"/>
      <c r="CO225" s="139"/>
      <c r="CP225" s="125">
        <f t="shared" si="13"/>
        <v>0</v>
      </c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7"/>
    </row>
    <row r="226" spans="2:109" ht="69.75" customHeight="1" hidden="1">
      <c r="B226" s="54" t="s">
        <v>280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6"/>
      <c r="AC226" s="119" t="s">
        <v>68</v>
      </c>
      <c r="AD226" s="120"/>
      <c r="AE226" s="120"/>
      <c r="AF226" s="120"/>
      <c r="AG226" s="120"/>
      <c r="AH226" s="121"/>
      <c r="AI226" s="122" t="s">
        <v>276</v>
      </c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4"/>
      <c r="BD226" s="137">
        <f>BD227+BD234</f>
        <v>0</v>
      </c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  <c r="BS226" s="138"/>
      <c r="BT226" s="138"/>
      <c r="BU226" s="138"/>
      <c r="BV226" s="138"/>
      <c r="BW226" s="138"/>
      <c r="BX226" s="138"/>
      <c r="BY226" s="139"/>
      <c r="BZ226" s="137" t="str">
        <f>BZ229</f>
        <v>-</v>
      </c>
      <c r="CA226" s="138"/>
      <c r="CB226" s="138"/>
      <c r="CC226" s="138"/>
      <c r="CD226" s="138"/>
      <c r="CE226" s="138"/>
      <c r="CF226" s="138"/>
      <c r="CG226" s="138"/>
      <c r="CH226" s="138"/>
      <c r="CI226" s="138"/>
      <c r="CJ226" s="138"/>
      <c r="CK226" s="138"/>
      <c r="CL226" s="138"/>
      <c r="CM226" s="138"/>
      <c r="CN226" s="138"/>
      <c r="CO226" s="139"/>
      <c r="CP226" s="125">
        <f t="shared" si="13"/>
        <v>0</v>
      </c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6"/>
      <c r="DE226" s="127"/>
    </row>
    <row r="227" spans="2:109" ht="48" customHeight="1" hidden="1">
      <c r="B227" s="54" t="s">
        <v>229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6"/>
      <c r="AC227" s="119" t="s">
        <v>68</v>
      </c>
      <c r="AD227" s="120"/>
      <c r="AE227" s="120"/>
      <c r="AF227" s="120"/>
      <c r="AG227" s="120"/>
      <c r="AH227" s="121"/>
      <c r="AI227" s="122" t="s">
        <v>252</v>
      </c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4"/>
      <c r="BD227" s="137">
        <f>BD230</f>
        <v>0</v>
      </c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  <c r="BT227" s="138"/>
      <c r="BU227" s="138"/>
      <c r="BV227" s="138"/>
      <c r="BW227" s="138"/>
      <c r="BX227" s="138"/>
      <c r="BY227" s="139"/>
      <c r="BZ227" s="137" t="str">
        <f>BZ230</f>
        <v>-</v>
      </c>
      <c r="CA227" s="138"/>
      <c r="CB227" s="138"/>
      <c r="CC227" s="138"/>
      <c r="CD227" s="138"/>
      <c r="CE227" s="138"/>
      <c r="CF227" s="138"/>
      <c r="CG227" s="138"/>
      <c r="CH227" s="138"/>
      <c r="CI227" s="138"/>
      <c r="CJ227" s="138"/>
      <c r="CK227" s="138"/>
      <c r="CL227" s="138"/>
      <c r="CM227" s="138"/>
      <c r="CN227" s="138"/>
      <c r="CO227" s="139"/>
      <c r="CP227" s="125">
        <f>CP228</f>
        <v>0</v>
      </c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7"/>
    </row>
    <row r="228" spans="2:109" ht="27" customHeight="1" hidden="1">
      <c r="B228" s="54" t="s">
        <v>273</v>
      </c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6"/>
      <c r="AC228" s="119" t="s">
        <v>68</v>
      </c>
      <c r="AD228" s="120"/>
      <c r="AE228" s="120"/>
      <c r="AF228" s="120"/>
      <c r="AG228" s="120"/>
      <c r="AH228" s="121"/>
      <c r="AI228" s="122" t="s">
        <v>275</v>
      </c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4"/>
      <c r="BD228" s="137">
        <f t="shared" si="14"/>
        <v>0</v>
      </c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  <c r="BS228" s="138"/>
      <c r="BT228" s="138"/>
      <c r="BU228" s="138"/>
      <c r="BV228" s="138"/>
      <c r="BW228" s="138"/>
      <c r="BX228" s="138"/>
      <c r="BY228" s="139"/>
      <c r="BZ228" s="137" t="str">
        <f>BZ229</f>
        <v>-</v>
      </c>
      <c r="CA228" s="138"/>
      <c r="CB228" s="138"/>
      <c r="CC228" s="138"/>
      <c r="CD228" s="138"/>
      <c r="CE228" s="138"/>
      <c r="CF228" s="138"/>
      <c r="CG228" s="138"/>
      <c r="CH228" s="138"/>
      <c r="CI228" s="138"/>
      <c r="CJ228" s="138"/>
      <c r="CK228" s="138"/>
      <c r="CL228" s="138"/>
      <c r="CM228" s="138"/>
      <c r="CN228" s="138"/>
      <c r="CO228" s="139"/>
      <c r="CP228" s="125">
        <f>CP229</f>
        <v>0</v>
      </c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7"/>
    </row>
    <row r="229" spans="2:109" ht="36" customHeight="1" hidden="1">
      <c r="B229" s="54" t="s">
        <v>272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6"/>
      <c r="AC229" s="119" t="s">
        <v>68</v>
      </c>
      <c r="AD229" s="120"/>
      <c r="AE229" s="120"/>
      <c r="AF229" s="120"/>
      <c r="AG229" s="120"/>
      <c r="AH229" s="121"/>
      <c r="AI229" s="122" t="s">
        <v>274</v>
      </c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4"/>
      <c r="BD229" s="137">
        <f t="shared" si="14"/>
        <v>0</v>
      </c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  <c r="BS229" s="138"/>
      <c r="BT229" s="138"/>
      <c r="BU229" s="138"/>
      <c r="BV229" s="138"/>
      <c r="BW229" s="138"/>
      <c r="BX229" s="138"/>
      <c r="BY229" s="139"/>
      <c r="BZ229" s="137" t="str">
        <f>BZ230</f>
        <v>-</v>
      </c>
      <c r="CA229" s="138"/>
      <c r="CB229" s="138"/>
      <c r="CC229" s="138"/>
      <c r="CD229" s="138"/>
      <c r="CE229" s="138"/>
      <c r="CF229" s="138"/>
      <c r="CG229" s="138"/>
      <c r="CH229" s="138"/>
      <c r="CI229" s="138"/>
      <c r="CJ229" s="138"/>
      <c r="CK229" s="138"/>
      <c r="CL229" s="138"/>
      <c r="CM229" s="138"/>
      <c r="CN229" s="138"/>
      <c r="CO229" s="139"/>
      <c r="CP229" s="125">
        <f>CP230</f>
        <v>0</v>
      </c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6"/>
      <c r="DE229" s="127"/>
    </row>
    <row r="230" spans="2:109" ht="36" customHeight="1" hidden="1">
      <c r="B230" s="54" t="s">
        <v>228</v>
      </c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6"/>
      <c r="AC230" s="119" t="s">
        <v>68</v>
      </c>
      <c r="AD230" s="120"/>
      <c r="AE230" s="120"/>
      <c r="AF230" s="120"/>
      <c r="AG230" s="120"/>
      <c r="AH230" s="121"/>
      <c r="AI230" s="122" t="s">
        <v>251</v>
      </c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4"/>
      <c r="BD230" s="137">
        <f t="shared" si="14"/>
        <v>0</v>
      </c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  <c r="BS230" s="138"/>
      <c r="BT230" s="138"/>
      <c r="BU230" s="138"/>
      <c r="BV230" s="138"/>
      <c r="BW230" s="138"/>
      <c r="BX230" s="138"/>
      <c r="BY230" s="139"/>
      <c r="BZ230" s="137" t="str">
        <f>BZ231</f>
        <v>-</v>
      </c>
      <c r="CA230" s="138"/>
      <c r="CB230" s="138"/>
      <c r="CC230" s="138"/>
      <c r="CD230" s="138"/>
      <c r="CE230" s="138"/>
      <c r="CF230" s="138"/>
      <c r="CG230" s="138"/>
      <c r="CH230" s="138"/>
      <c r="CI230" s="138"/>
      <c r="CJ230" s="138"/>
      <c r="CK230" s="138"/>
      <c r="CL230" s="138"/>
      <c r="CM230" s="138"/>
      <c r="CN230" s="138"/>
      <c r="CO230" s="139"/>
      <c r="CP230" s="125">
        <f>BD230</f>
        <v>0</v>
      </c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7"/>
    </row>
    <row r="231" spans="2:109" ht="18.75" customHeight="1" hidden="1">
      <c r="B231" s="54" t="s">
        <v>196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6"/>
      <c r="AC231" s="119" t="s">
        <v>68</v>
      </c>
      <c r="AD231" s="120"/>
      <c r="AE231" s="120"/>
      <c r="AF231" s="120"/>
      <c r="AG231" s="120"/>
      <c r="AH231" s="121"/>
      <c r="AI231" s="122" t="s">
        <v>250</v>
      </c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4"/>
      <c r="BD231" s="137">
        <f t="shared" si="14"/>
        <v>0</v>
      </c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  <c r="BS231" s="138"/>
      <c r="BT231" s="138"/>
      <c r="BU231" s="138"/>
      <c r="BV231" s="138"/>
      <c r="BW231" s="138"/>
      <c r="BX231" s="138"/>
      <c r="BY231" s="139"/>
      <c r="BZ231" s="137" t="str">
        <f>BZ232</f>
        <v>-</v>
      </c>
      <c r="CA231" s="138"/>
      <c r="CB231" s="138"/>
      <c r="CC231" s="138"/>
      <c r="CD231" s="138"/>
      <c r="CE231" s="138"/>
      <c r="CF231" s="138"/>
      <c r="CG231" s="138"/>
      <c r="CH231" s="138"/>
      <c r="CI231" s="138"/>
      <c r="CJ231" s="138"/>
      <c r="CK231" s="138"/>
      <c r="CL231" s="138"/>
      <c r="CM231" s="138"/>
      <c r="CN231" s="138"/>
      <c r="CO231" s="139"/>
      <c r="CP231" s="125">
        <f>BD231</f>
        <v>0</v>
      </c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6"/>
      <c r="DE231" s="127"/>
    </row>
    <row r="232" spans="2:109" ht="18.75" customHeight="1" hidden="1">
      <c r="B232" s="54" t="s">
        <v>145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6"/>
      <c r="AC232" s="119" t="s">
        <v>68</v>
      </c>
      <c r="AD232" s="120"/>
      <c r="AE232" s="120"/>
      <c r="AF232" s="120"/>
      <c r="AG232" s="120"/>
      <c r="AH232" s="121"/>
      <c r="AI232" s="122" t="s">
        <v>249</v>
      </c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4"/>
      <c r="BD232" s="137">
        <f t="shared" si="14"/>
        <v>0</v>
      </c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  <c r="BS232" s="138"/>
      <c r="BT232" s="138"/>
      <c r="BU232" s="138"/>
      <c r="BV232" s="138"/>
      <c r="BW232" s="138"/>
      <c r="BX232" s="138"/>
      <c r="BY232" s="139"/>
      <c r="BZ232" s="137" t="str">
        <f>BZ233</f>
        <v>-</v>
      </c>
      <c r="CA232" s="138"/>
      <c r="CB232" s="138"/>
      <c r="CC232" s="138"/>
      <c r="CD232" s="138"/>
      <c r="CE232" s="138"/>
      <c r="CF232" s="138"/>
      <c r="CG232" s="138"/>
      <c r="CH232" s="138"/>
      <c r="CI232" s="138"/>
      <c r="CJ232" s="138"/>
      <c r="CK232" s="138"/>
      <c r="CL232" s="138"/>
      <c r="CM232" s="138"/>
      <c r="CN232" s="138"/>
      <c r="CO232" s="139"/>
      <c r="CP232" s="125">
        <f>BD232</f>
        <v>0</v>
      </c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6"/>
      <c r="DE232" s="127"/>
    </row>
    <row r="233" spans="2:109" ht="24" customHeight="1" hidden="1">
      <c r="B233" s="54" t="s">
        <v>156</v>
      </c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6"/>
      <c r="AC233" s="119" t="s">
        <v>68</v>
      </c>
      <c r="AD233" s="120"/>
      <c r="AE233" s="120"/>
      <c r="AF233" s="120"/>
      <c r="AG233" s="120"/>
      <c r="AH233" s="121"/>
      <c r="AI233" s="122" t="s">
        <v>248</v>
      </c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4"/>
      <c r="BD233" s="137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  <c r="BV233" s="138"/>
      <c r="BW233" s="138"/>
      <c r="BX233" s="138"/>
      <c r="BY233" s="139"/>
      <c r="BZ233" s="137" t="s">
        <v>176</v>
      </c>
      <c r="CA233" s="138"/>
      <c r="CB233" s="138"/>
      <c r="CC233" s="138"/>
      <c r="CD233" s="138"/>
      <c r="CE233" s="138"/>
      <c r="CF233" s="138"/>
      <c r="CG233" s="138"/>
      <c r="CH233" s="138"/>
      <c r="CI233" s="138"/>
      <c r="CJ233" s="138"/>
      <c r="CK233" s="138"/>
      <c r="CL233" s="138"/>
      <c r="CM233" s="138"/>
      <c r="CN233" s="138"/>
      <c r="CO233" s="139"/>
      <c r="CP233" s="125">
        <f>BD233</f>
        <v>0</v>
      </c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7"/>
    </row>
    <row r="234" spans="2:109" ht="58.5" customHeight="1" hidden="1">
      <c r="B234" s="54" t="s">
        <v>330</v>
      </c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6"/>
      <c r="AC234" s="119" t="s">
        <v>68</v>
      </c>
      <c r="AD234" s="120"/>
      <c r="AE234" s="120"/>
      <c r="AF234" s="120"/>
      <c r="AG234" s="120"/>
      <c r="AH234" s="121"/>
      <c r="AI234" s="122" t="s">
        <v>329</v>
      </c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4"/>
      <c r="BD234" s="137">
        <f>BD237</f>
        <v>0</v>
      </c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  <c r="BV234" s="138"/>
      <c r="BW234" s="138"/>
      <c r="BX234" s="138"/>
      <c r="BY234" s="139"/>
      <c r="BZ234" s="137" t="str">
        <f>BZ237</f>
        <v>-</v>
      </c>
      <c r="CA234" s="138"/>
      <c r="CB234" s="138"/>
      <c r="CC234" s="138"/>
      <c r="CD234" s="138"/>
      <c r="CE234" s="138"/>
      <c r="CF234" s="138"/>
      <c r="CG234" s="138"/>
      <c r="CH234" s="138"/>
      <c r="CI234" s="138"/>
      <c r="CJ234" s="138"/>
      <c r="CK234" s="138"/>
      <c r="CL234" s="138"/>
      <c r="CM234" s="138"/>
      <c r="CN234" s="138"/>
      <c r="CO234" s="139"/>
      <c r="CP234" s="125">
        <f>CP235</f>
        <v>0</v>
      </c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7"/>
    </row>
    <row r="235" spans="2:109" ht="27" customHeight="1" hidden="1">
      <c r="B235" s="54" t="s">
        <v>273</v>
      </c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6"/>
      <c r="AC235" s="119" t="s">
        <v>68</v>
      </c>
      <c r="AD235" s="120"/>
      <c r="AE235" s="120"/>
      <c r="AF235" s="120"/>
      <c r="AG235" s="120"/>
      <c r="AH235" s="121"/>
      <c r="AI235" s="122" t="s">
        <v>328</v>
      </c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4"/>
      <c r="BD235" s="137">
        <f>BD236</f>
        <v>0</v>
      </c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9"/>
      <c r="BZ235" s="137" t="str">
        <f>BZ236</f>
        <v>-</v>
      </c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9"/>
      <c r="CP235" s="125">
        <f>CP236</f>
        <v>0</v>
      </c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7"/>
    </row>
    <row r="236" spans="2:109" ht="36" customHeight="1" hidden="1">
      <c r="B236" s="54" t="s">
        <v>272</v>
      </c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6"/>
      <c r="AC236" s="119" t="s">
        <v>68</v>
      </c>
      <c r="AD236" s="120"/>
      <c r="AE236" s="120"/>
      <c r="AF236" s="120"/>
      <c r="AG236" s="120"/>
      <c r="AH236" s="121"/>
      <c r="AI236" s="122" t="s">
        <v>327</v>
      </c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4"/>
      <c r="BD236" s="137">
        <f>BD237</f>
        <v>0</v>
      </c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/>
      <c r="BY236" s="139"/>
      <c r="BZ236" s="137" t="str">
        <f>BZ237</f>
        <v>-</v>
      </c>
      <c r="CA236" s="138"/>
      <c r="CB236" s="138"/>
      <c r="CC236" s="138"/>
      <c r="CD236" s="138"/>
      <c r="CE236" s="138"/>
      <c r="CF236" s="138"/>
      <c r="CG236" s="138"/>
      <c r="CH236" s="138"/>
      <c r="CI236" s="138"/>
      <c r="CJ236" s="138"/>
      <c r="CK236" s="138"/>
      <c r="CL236" s="138"/>
      <c r="CM236" s="138"/>
      <c r="CN236" s="138"/>
      <c r="CO236" s="139"/>
      <c r="CP236" s="125">
        <f>CP237</f>
        <v>0</v>
      </c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7"/>
    </row>
    <row r="237" spans="2:109" ht="36" customHeight="1" hidden="1">
      <c r="B237" s="54" t="s">
        <v>228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6"/>
      <c r="AC237" s="119" t="s">
        <v>68</v>
      </c>
      <c r="AD237" s="120"/>
      <c r="AE237" s="120"/>
      <c r="AF237" s="120"/>
      <c r="AG237" s="120"/>
      <c r="AH237" s="121"/>
      <c r="AI237" s="122" t="s">
        <v>326</v>
      </c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4"/>
      <c r="BD237" s="137">
        <f>BD238</f>
        <v>0</v>
      </c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9"/>
      <c r="BZ237" s="137" t="str">
        <f>BZ238</f>
        <v>-</v>
      </c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9"/>
      <c r="CP237" s="125">
        <f>BD237</f>
        <v>0</v>
      </c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7"/>
    </row>
    <row r="238" spans="2:109" ht="18.75" customHeight="1" hidden="1">
      <c r="B238" s="54" t="s">
        <v>196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6"/>
      <c r="AC238" s="119" t="s">
        <v>68</v>
      </c>
      <c r="AD238" s="120"/>
      <c r="AE238" s="120"/>
      <c r="AF238" s="120"/>
      <c r="AG238" s="120"/>
      <c r="AH238" s="121"/>
      <c r="AI238" s="122" t="s">
        <v>325</v>
      </c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4"/>
      <c r="BD238" s="137">
        <f>BD239</f>
        <v>0</v>
      </c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9"/>
      <c r="BZ238" s="137" t="str">
        <f>BZ239</f>
        <v>-</v>
      </c>
      <c r="CA238" s="138"/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38"/>
      <c r="CN238" s="138"/>
      <c r="CO238" s="139"/>
      <c r="CP238" s="125">
        <f>BD238</f>
        <v>0</v>
      </c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7"/>
    </row>
    <row r="239" spans="2:109" ht="18.75" customHeight="1" hidden="1">
      <c r="B239" s="54" t="s">
        <v>145</v>
      </c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6"/>
      <c r="AC239" s="119" t="s">
        <v>68</v>
      </c>
      <c r="AD239" s="120"/>
      <c r="AE239" s="120"/>
      <c r="AF239" s="120"/>
      <c r="AG239" s="120"/>
      <c r="AH239" s="121"/>
      <c r="AI239" s="122" t="s">
        <v>324</v>
      </c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4"/>
      <c r="BD239" s="137">
        <f>BD240</f>
        <v>0</v>
      </c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9"/>
      <c r="BZ239" s="137" t="str">
        <f>BZ240</f>
        <v>-</v>
      </c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  <c r="CO239" s="139"/>
      <c r="CP239" s="125">
        <f>BD239</f>
        <v>0</v>
      </c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7"/>
    </row>
    <row r="240" spans="2:109" ht="24" customHeight="1" hidden="1">
      <c r="B240" s="54" t="s">
        <v>156</v>
      </c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6"/>
      <c r="AC240" s="119" t="s">
        <v>68</v>
      </c>
      <c r="AD240" s="120"/>
      <c r="AE240" s="120"/>
      <c r="AF240" s="120"/>
      <c r="AG240" s="120"/>
      <c r="AH240" s="121"/>
      <c r="AI240" s="122" t="s">
        <v>323</v>
      </c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4"/>
      <c r="BD240" s="137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  <c r="BV240" s="138"/>
      <c r="BW240" s="138"/>
      <c r="BX240" s="138"/>
      <c r="BY240" s="139"/>
      <c r="BZ240" s="137" t="s">
        <v>176</v>
      </c>
      <c r="CA240" s="138"/>
      <c r="CB240" s="138"/>
      <c r="CC240" s="138"/>
      <c r="CD240" s="138"/>
      <c r="CE240" s="138"/>
      <c r="CF240" s="138"/>
      <c r="CG240" s="138"/>
      <c r="CH240" s="138"/>
      <c r="CI240" s="138"/>
      <c r="CJ240" s="138"/>
      <c r="CK240" s="138"/>
      <c r="CL240" s="138"/>
      <c r="CM240" s="138"/>
      <c r="CN240" s="138"/>
      <c r="CO240" s="139"/>
      <c r="CP240" s="125">
        <f>BD240</f>
        <v>0</v>
      </c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7"/>
    </row>
    <row r="241" spans="2:109" ht="24" customHeight="1" hidden="1">
      <c r="B241" s="54" t="s">
        <v>145</v>
      </c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6"/>
      <c r="AC241" s="119" t="s">
        <v>68</v>
      </c>
      <c r="AD241" s="120"/>
      <c r="AE241" s="120"/>
      <c r="AF241" s="120"/>
      <c r="AG241" s="120"/>
      <c r="AH241" s="121"/>
      <c r="AI241" s="122" t="s">
        <v>269</v>
      </c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4"/>
      <c r="BD241" s="137" t="str">
        <f>BD242</f>
        <v>-</v>
      </c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9"/>
      <c r="BZ241" s="137" t="str">
        <f>BZ242</f>
        <v>-</v>
      </c>
      <c r="CA241" s="138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  <c r="CO241" s="139"/>
      <c r="CP241" s="125" t="s">
        <v>176</v>
      </c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7"/>
    </row>
    <row r="242" spans="2:109" ht="24" customHeight="1" hidden="1">
      <c r="B242" s="54" t="s">
        <v>198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6"/>
      <c r="AC242" s="119" t="s">
        <v>68</v>
      </c>
      <c r="AD242" s="120"/>
      <c r="AE242" s="120"/>
      <c r="AF242" s="120"/>
      <c r="AG242" s="120"/>
      <c r="AH242" s="121"/>
      <c r="AI242" s="122" t="s">
        <v>268</v>
      </c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4"/>
      <c r="BD242" s="137" t="s">
        <v>176</v>
      </c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  <c r="BV242" s="138"/>
      <c r="BW242" s="138"/>
      <c r="BX242" s="138"/>
      <c r="BY242" s="139"/>
      <c r="BZ242" s="137" t="s">
        <v>176</v>
      </c>
      <c r="CA242" s="138"/>
      <c r="CB242" s="138"/>
      <c r="CC242" s="138"/>
      <c r="CD242" s="138"/>
      <c r="CE242" s="138"/>
      <c r="CF242" s="138"/>
      <c r="CG242" s="138"/>
      <c r="CH242" s="138"/>
      <c r="CI242" s="138"/>
      <c r="CJ242" s="138"/>
      <c r="CK242" s="138"/>
      <c r="CL242" s="138"/>
      <c r="CM242" s="138"/>
      <c r="CN242" s="138"/>
      <c r="CO242" s="139"/>
      <c r="CP242" s="125" t="s">
        <v>176</v>
      </c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6"/>
      <c r="DE242" s="127"/>
    </row>
    <row r="243" spans="2:109" s="24" customFormat="1" ht="18.75" customHeight="1">
      <c r="B243" s="97" t="s">
        <v>167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9"/>
      <c r="AC243" s="131" t="s">
        <v>68</v>
      </c>
      <c r="AD243" s="132"/>
      <c r="AE243" s="132"/>
      <c r="AF243" s="132"/>
      <c r="AG243" s="132"/>
      <c r="AH243" s="133"/>
      <c r="AI243" s="134" t="s">
        <v>566</v>
      </c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6"/>
      <c r="BD243" s="150">
        <f>BD244+BD286</f>
        <v>10003200</v>
      </c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2"/>
      <c r="BZ243" s="150">
        <f>BZ244+BZ286</f>
        <v>281200.42</v>
      </c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2"/>
      <c r="CP243" s="128">
        <f aca="true" t="shared" si="15" ref="CP243:CP250">BD243-BZ243</f>
        <v>9721999.58</v>
      </c>
      <c r="CQ243" s="129"/>
      <c r="CR243" s="129"/>
      <c r="CS243" s="129"/>
      <c r="CT243" s="129"/>
      <c r="CU243" s="129"/>
      <c r="CV243" s="129"/>
      <c r="CW243" s="129"/>
      <c r="CX243" s="129"/>
      <c r="CY243" s="129"/>
      <c r="CZ243" s="129"/>
      <c r="DA243" s="129"/>
      <c r="DB243" s="129"/>
      <c r="DC243" s="129"/>
      <c r="DD243" s="129"/>
      <c r="DE243" s="130"/>
    </row>
    <row r="244" spans="2:109" s="24" customFormat="1" ht="17.25" customHeight="1">
      <c r="B244" s="97" t="s">
        <v>299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9"/>
      <c r="AC244" s="131" t="s">
        <v>68</v>
      </c>
      <c r="AD244" s="132"/>
      <c r="AE244" s="132"/>
      <c r="AF244" s="132"/>
      <c r="AG244" s="132"/>
      <c r="AH244" s="133"/>
      <c r="AI244" s="134" t="s">
        <v>567</v>
      </c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6"/>
      <c r="BD244" s="150">
        <f>BD245+BD262</f>
        <v>9461700</v>
      </c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2"/>
      <c r="BZ244" s="150">
        <f aca="true" t="shared" si="16" ref="BZ244:BZ249">BZ245</f>
        <v>46854.3</v>
      </c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2"/>
      <c r="CP244" s="128">
        <f t="shared" si="15"/>
        <v>9414845.7</v>
      </c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30"/>
    </row>
    <row r="245" spans="2:109" ht="49.5" customHeight="1">
      <c r="B245" s="54" t="s">
        <v>428</v>
      </c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6"/>
      <c r="AC245" s="119" t="s">
        <v>68</v>
      </c>
      <c r="AD245" s="120"/>
      <c r="AE245" s="120"/>
      <c r="AF245" s="120"/>
      <c r="AG245" s="120"/>
      <c r="AH245" s="121"/>
      <c r="AI245" s="122" t="s">
        <v>568</v>
      </c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4"/>
      <c r="BD245" s="57">
        <f>BD246</f>
        <v>200000</v>
      </c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>
        <f t="shared" si="16"/>
        <v>46854.3</v>
      </c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125">
        <f t="shared" si="15"/>
        <v>153145.7</v>
      </c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7"/>
    </row>
    <row r="246" spans="2:109" ht="34.5" customHeight="1">
      <c r="B246" s="54" t="s">
        <v>383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6"/>
      <c r="AC246" s="119" t="s">
        <v>68</v>
      </c>
      <c r="AD246" s="120"/>
      <c r="AE246" s="120"/>
      <c r="AF246" s="120"/>
      <c r="AG246" s="120"/>
      <c r="AH246" s="121"/>
      <c r="AI246" s="122" t="s">
        <v>569</v>
      </c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4"/>
      <c r="BD246" s="57">
        <f>BD247</f>
        <v>200000</v>
      </c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>
        <f t="shared" si="16"/>
        <v>46854.3</v>
      </c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125">
        <f t="shared" si="15"/>
        <v>153145.7</v>
      </c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6"/>
      <c r="DE246" s="127"/>
    </row>
    <row r="247" spans="2:109" ht="102.75" customHeight="1">
      <c r="B247" s="54" t="s">
        <v>1</v>
      </c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6"/>
      <c r="AC247" s="119" t="s">
        <v>68</v>
      </c>
      <c r="AD247" s="120"/>
      <c r="AE247" s="120"/>
      <c r="AF247" s="120"/>
      <c r="AG247" s="120"/>
      <c r="AH247" s="121"/>
      <c r="AI247" s="122" t="s">
        <v>570</v>
      </c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4"/>
      <c r="BD247" s="57">
        <f>BD248+BD252</f>
        <v>200000</v>
      </c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>
        <f t="shared" si="16"/>
        <v>46854.3</v>
      </c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125">
        <f t="shared" si="15"/>
        <v>153145.7</v>
      </c>
      <c r="CQ247" s="126"/>
      <c r="CR247" s="126"/>
      <c r="CS247" s="126"/>
      <c r="CT247" s="126"/>
      <c r="CU247" s="126"/>
      <c r="CV247" s="126"/>
      <c r="CW247" s="126"/>
      <c r="CX247" s="126"/>
      <c r="CY247" s="126"/>
      <c r="CZ247" s="126"/>
      <c r="DA247" s="126"/>
      <c r="DB247" s="126"/>
      <c r="DC247" s="126"/>
      <c r="DD247" s="126"/>
      <c r="DE247" s="127"/>
    </row>
    <row r="248" spans="2:109" ht="36.75" customHeight="1">
      <c r="B248" s="54" t="s">
        <v>501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6"/>
      <c r="AC248" s="119" t="s">
        <v>68</v>
      </c>
      <c r="AD248" s="120"/>
      <c r="AE248" s="120"/>
      <c r="AF248" s="120"/>
      <c r="AG248" s="120"/>
      <c r="AH248" s="121"/>
      <c r="AI248" s="122" t="s">
        <v>571</v>
      </c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4"/>
      <c r="BD248" s="57">
        <f>BD249</f>
        <v>200000</v>
      </c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>
        <f t="shared" si="16"/>
        <v>46854.3</v>
      </c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125">
        <f t="shared" si="15"/>
        <v>153145.7</v>
      </c>
      <c r="CQ248" s="126"/>
      <c r="CR248" s="126"/>
      <c r="CS248" s="126"/>
      <c r="CT248" s="126"/>
      <c r="CU248" s="126"/>
      <c r="CV248" s="126"/>
      <c r="CW248" s="126"/>
      <c r="CX248" s="126"/>
      <c r="CY248" s="126"/>
      <c r="CZ248" s="126"/>
      <c r="DA248" s="126"/>
      <c r="DB248" s="126"/>
      <c r="DC248" s="126"/>
      <c r="DD248" s="126"/>
      <c r="DE248" s="127"/>
    </row>
    <row r="249" spans="2:109" ht="33.75" customHeight="1">
      <c r="B249" s="54" t="s">
        <v>465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6"/>
      <c r="AC249" s="119" t="s">
        <v>68</v>
      </c>
      <c r="AD249" s="120"/>
      <c r="AE249" s="120"/>
      <c r="AF249" s="120"/>
      <c r="AG249" s="120"/>
      <c r="AH249" s="121"/>
      <c r="AI249" s="122" t="s">
        <v>572</v>
      </c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4"/>
      <c r="BD249" s="57">
        <f>BD250</f>
        <v>200000</v>
      </c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>
        <f t="shared" si="16"/>
        <v>46854.3</v>
      </c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125">
        <f t="shared" si="15"/>
        <v>153145.7</v>
      </c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  <c r="DA249" s="126"/>
      <c r="DB249" s="126"/>
      <c r="DC249" s="126"/>
      <c r="DD249" s="126"/>
      <c r="DE249" s="127"/>
    </row>
    <row r="250" spans="2:109" ht="35.25" customHeight="1">
      <c r="B250" s="54" t="s">
        <v>103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6"/>
      <c r="AC250" s="119" t="s">
        <v>68</v>
      </c>
      <c r="AD250" s="120"/>
      <c r="AE250" s="120"/>
      <c r="AF250" s="120"/>
      <c r="AG250" s="120"/>
      <c r="AH250" s="121"/>
      <c r="AI250" s="122" t="s">
        <v>573</v>
      </c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4"/>
      <c r="BD250" s="57">
        <v>200000</v>
      </c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>
        <v>46854.3</v>
      </c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125">
        <f t="shared" si="15"/>
        <v>153145.7</v>
      </c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6"/>
      <c r="DE250" s="127"/>
    </row>
    <row r="251" spans="2:109" ht="24" customHeight="1" hidden="1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6"/>
      <c r="AC251" s="119"/>
      <c r="AD251" s="120"/>
      <c r="AE251" s="120"/>
      <c r="AF251" s="120"/>
      <c r="AG251" s="120"/>
      <c r="AH251" s="121"/>
      <c r="AI251" s="122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4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125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7"/>
    </row>
    <row r="252" spans="2:109" ht="36.75" customHeight="1" hidden="1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6"/>
      <c r="AC252" s="119"/>
      <c r="AD252" s="120"/>
      <c r="AE252" s="120"/>
      <c r="AF252" s="120"/>
      <c r="AG252" s="120"/>
      <c r="AH252" s="121"/>
      <c r="AI252" s="122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4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125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7"/>
    </row>
    <row r="253" spans="2:109" ht="18.75" customHeight="1" hidden="1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6"/>
      <c r="AC253" s="119"/>
      <c r="AD253" s="120"/>
      <c r="AE253" s="120"/>
      <c r="AF253" s="120"/>
      <c r="AG253" s="120"/>
      <c r="AH253" s="121"/>
      <c r="AI253" s="122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4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125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7"/>
    </row>
    <row r="254" spans="2:109" ht="18.75" customHeight="1" hidden="1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6"/>
      <c r="AC254" s="119"/>
      <c r="AD254" s="120"/>
      <c r="AE254" s="120"/>
      <c r="AF254" s="120"/>
      <c r="AG254" s="120"/>
      <c r="AH254" s="121"/>
      <c r="AI254" s="122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4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125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7"/>
    </row>
    <row r="255" spans="2:109" ht="24" customHeight="1" hidden="1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6"/>
      <c r="AC255" s="119"/>
      <c r="AD255" s="120"/>
      <c r="AE255" s="120"/>
      <c r="AF255" s="120"/>
      <c r="AG255" s="120"/>
      <c r="AH255" s="121"/>
      <c r="AI255" s="122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4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125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7"/>
    </row>
    <row r="256" spans="2:109" ht="24" customHeight="1" hidden="1">
      <c r="B256" s="54" t="s">
        <v>157</v>
      </c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6"/>
      <c r="AC256" s="119" t="s">
        <v>68</v>
      </c>
      <c r="AD256" s="120"/>
      <c r="AE256" s="120"/>
      <c r="AF256" s="120"/>
      <c r="AG256" s="120"/>
      <c r="AH256" s="121"/>
      <c r="AI256" s="122" t="s">
        <v>8</v>
      </c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4"/>
      <c r="BD256" s="57" t="s">
        <v>176</v>
      </c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 t="s">
        <v>176</v>
      </c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125" t="s">
        <v>176</v>
      </c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6"/>
      <c r="DE256" s="127"/>
    </row>
    <row r="257" spans="2:109" ht="24" customHeight="1" hidden="1">
      <c r="B257" s="54" t="s">
        <v>246</v>
      </c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6"/>
      <c r="AC257" s="119" t="s">
        <v>68</v>
      </c>
      <c r="AD257" s="120"/>
      <c r="AE257" s="120"/>
      <c r="AF257" s="120"/>
      <c r="AG257" s="120"/>
      <c r="AH257" s="121"/>
      <c r="AI257" s="122" t="s">
        <v>38</v>
      </c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4"/>
      <c r="BD257" s="57">
        <f>BD258</f>
        <v>0</v>
      </c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 t="s">
        <v>176</v>
      </c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125">
        <f>BD257</f>
        <v>0</v>
      </c>
      <c r="CQ257" s="126"/>
      <c r="CR257" s="126"/>
      <c r="CS257" s="126"/>
      <c r="CT257" s="126"/>
      <c r="CU257" s="126"/>
      <c r="CV257" s="126"/>
      <c r="CW257" s="126"/>
      <c r="CX257" s="126"/>
      <c r="CY257" s="126"/>
      <c r="CZ257" s="126"/>
      <c r="DA257" s="126"/>
      <c r="DB257" s="126"/>
      <c r="DC257" s="126"/>
      <c r="DD257" s="126"/>
      <c r="DE257" s="127"/>
    </row>
    <row r="258" spans="2:109" ht="49.5" customHeight="1" hidden="1">
      <c r="B258" s="54" t="s">
        <v>39</v>
      </c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6"/>
      <c r="AC258" s="119" t="s">
        <v>68</v>
      </c>
      <c r="AD258" s="120"/>
      <c r="AE258" s="120"/>
      <c r="AF258" s="120"/>
      <c r="AG258" s="120"/>
      <c r="AH258" s="121"/>
      <c r="AI258" s="122" t="s">
        <v>40</v>
      </c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4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 t="s">
        <v>176</v>
      </c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125">
        <f>BD258</f>
        <v>0</v>
      </c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6"/>
      <c r="DE258" s="127"/>
    </row>
    <row r="259" spans="2:109" ht="24" customHeight="1" hidden="1">
      <c r="B259" s="54" t="s">
        <v>145</v>
      </c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6"/>
      <c r="AC259" s="119" t="s">
        <v>68</v>
      </c>
      <c r="AD259" s="120"/>
      <c r="AE259" s="120"/>
      <c r="AF259" s="120"/>
      <c r="AG259" s="120"/>
      <c r="AH259" s="121"/>
      <c r="AI259" s="122" t="s">
        <v>347</v>
      </c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4"/>
      <c r="BD259" s="57" t="s">
        <v>176</v>
      </c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 t="s">
        <v>176</v>
      </c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125" t="e">
        <f>BD259-BZ259</f>
        <v>#VALUE!</v>
      </c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6"/>
      <c r="DE259" s="127"/>
    </row>
    <row r="260" spans="2:109" ht="24" customHeight="1" hidden="1">
      <c r="B260" s="54" t="s">
        <v>198</v>
      </c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6"/>
      <c r="AC260" s="119" t="s">
        <v>68</v>
      </c>
      <c r="AD260" s="120"/>
      <c r="AE260" s="120"/>
      <c r="AF260" s="120"/>
      <c r="AG260" s="120"/>
      <c r="AH260" s="121"/>
      <c r="AI260" s="122" t="s">
        <v>348</v>
      </c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4"/>
      <c r="BD260" s="57" t="s">
        <v>176</v>
      </c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 t="s">
        <v>176</v>
      </c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125" t="e">
        <f>BD260-BZ260</f>
        <v>#VALUE!</v>
      </c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7"/>
    </row>
    <row r="261" spans="2:109" ht="24" customHeight="1" hidden="1">
      <c r="B261" s="54" t="s">
        <v>159</v>
      </c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6"/>
      <c r="AC261" s="119" t="s">
        <v>68</v>
      </c>
      <c r="AD261" s="120"/>
      <c r="AE261" s="120"/>
      <c r="AF261" s="120"/>
      <c r="AG261" s="120"/>
      <c r="AH261" s="121"/>
      <c r="AI261" s="122" t="s">
        <v>349</v>
      </c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4"/>
      <c r="BD261" s="57" t="s">
        <v>176</v>
      </c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 t="s">
        <v>176</v>
      </c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125" t="e">
        <f>BD261-BZ261</f>
        <v>#VALUE!</v>
      </c>
      <c r="CQ261" s="126"/>
      <c r="CR261" s="126"/>
      <c r="CS261" s="126"/>
      <c r="CT261" s="126"/>
      <c r="CU261" s="126"/>
      <c r="CV261" s="126"/>
      <c r="CW261" s="126"/>
      <c r="CX261" s="126"/>
      <c r="CY261" s="126"/>
      <c r="CZ261" s="126"/>
      <c r="DA261" s="126"/>
      <c r="DB261" s="126"/>
      <c r="DC261" s="126"/>
      <c r="DD261" s="126"/>
      <c r="DE261" s="127"/>
    </row>
    <row r="262" spans="2:109" ht="60.75" customHeight="1">
      <c r="B262" s="54" t="s">
        <v>431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6"/>
      <c r="AC262" s="119" t="s">
        <v>68</v>
      </c>
      <c r="AD262" s="120"/>
      <c r="AE262" s="120"/>
      <c r="AF262" s="120"/>
      <c r="AG262" s="120"/>
      <c r="AH262" s="121"/>
      <c r="AI262" s="122" t="s">
        <v>574</v>
      </c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4"/>
      <c r="BD262" s="137">
        <f>BD263</f>
        <v>9261700</v>
      </c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  <c r="BX262" s="138"/>
      <c r="BY262" s="139"/>
      <c r="BZ262" s="137" t="str">
        <f>BZ263</f>
        <v>-</v>
      </c>
      <c r="CA262" s="138"/>
      <c r="CB262" s="138"/>
      <c r="CC262" s="138"/>
      <c r="CD262" s="138"/>
      <c r="CE262" s="138"/>
      <c r="CF262" s="138"/>
      <c r="CG262" s="138"/>
      <c r="CH262" s="138"/>
      <c r="CI262" s="138"/>
      <c r="CJ262" s="138"/>
      <c r="CK262" s="138"/>
      <c r="CL262" s="138"/>
      <c r="CM262" s="138"/>
      <c r="CN262" s="138"/>
      <c r="CO262" s="139"/>
      <c r="CP262" s="125">
        <f>BD262</f>
        <v>9261700</v>
      </c>
      <c r="CQ262" s="126"/>
      <c r="CR262" s="126"/>
      <c r="CS262" s="126"/>
      <c r="CT262" s="126"/>
      <c r="CU262" s="126"/>
      <c r="CV262" s="126"/>
      <c r="CW262" s="126"/>
      <c r="CX262" s="126"/>
      <c r="CY262" s="126"/>
      <c r="CZ262" s="126"/>
      <c r="DA262" s="126"/>
      <c r="DB262" s="126"/>
      <c r="DC262" s="126"/>
      <c r="DD262" s="126"/>
      <c r="DE262" s="127"/>
    </row>
    <row r="263" spans="2:109" ht="33.75" customHeight="1">
      <c r="B263" s="54" t="s">
        <v>384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6"/>
      <c r="AC263" s="119" t="s">
        <v>68</v>
      </c>
      <c r="AD263" s="120"/>
      <c r="AE263" s="120"/>
      <c r="AF263" s="120"/>
      <c r="AG263" s="120"/>
      <c r="AH263" s="121"/>
      <c r="AI263" s="122" t="s">
        <v>575</v>
      </c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4"/>
      <c r="BD263" s="137">
        <f>BD264+BD278</f>
        <v>9261700</v>
      </c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9"/>
      <c r="BZ263" s="137" t="s">
        <v>176</v>
      </c>
      <c r="CA263" s="138"/>
      <c r="CB263" s="138"/>
      <c r="CC263" s="138"/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38"/>
      <c r="CN263" s="138"/>
      <c r="CO263" s="139"/>
      <c r="CP263" s="125">
        <f>BD263</f>
        <v>9261700</v>
      </c>
      <c r="CQ263" s="126"/>
      <c r="CR263" s="126"/>
      <c r="CS263" s="126"/>
      <c r="CT263" s="126"/>
      <c r="CU263" s="126"/>
      <c r="CV263" s="126"/>
      <c r="CW263" s="126"/>
      <c r="CX263" s="126"/>
      <c r="CY263" s="126"/>
      <c r="CZ263" s="126"/>
      <c r="DA263" s="126"/>
      <c r="DB263" s="126"/>
      <c r="DC263" s="126"/>
      <c r="DD263" s="126"/>
      <c r="DE263" s="127"/>
    </row>
    <row r="264" spans="2:109" ht="159" customHeight="1">
      <c r="B264" s="54" t="s">
        <v>0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6"/>
      <c r="AC264" s="119" t="s">
        <v>68</v>
      </c>
      <c r="AD264" s="120"/>
      <c r="AE264" s="120"/>
      <c r="AF264" s="120"/>
      <c r="AG264" s="120"/>
      <c r="AH264" s="121"/>
      <c r="AI264" s="122" t="s">
        <v>576</v>
      </c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4"/>
      <c r="BD264" s="137">
        <f>BD271+BD268</f>
        <v>694600</v>
      </c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9"/>
      <c r="BZ264" s="137" t="str">
        <f>BZ271</f>
        <v>-</v>
      </c>
      <c r="CA264" s="138"/>
      <c r="CB264" s="138"/>
      <c r="CC264" s="138"/>
      <c r="CD264" s="138"/>
      <c r="CE264" s="138"/>
      <c r="CF264" s="138"/>
      <c r="CG264" s="138"/>
      <c r="CH264" s="138"/>
      <c r="CI264" s="138"/>
      <c r="CJ264" s="138"/>
      <c r="CK264" s="138"/>
      <c r="CL264" s="138"/>
      <c r="CM264" s="138"/>
      <c r="CN264" s="138"/>
      <c r="CO264" s="139"/>
      <c r="CP264" s="125">
        <f>BD264</f>
        <v>694600</v>
      </c>
      <c r="CQ264" s="126"/>
      <c r="CR264" s="126"/>
      <c r="CS264" s="126"/>
      <c r="CT264" s="126"/>
      <c r="CU264" s="126"/>
      <c r="CV264" s="126"/>
      <c r="CW264" s="126"/>
      <c r="CX264" s="126"/>
      <c r="CY264" s="126"/>
      <c r="CZ264" s="126"/>
      <c r="DA264" s="126"/>
      <c r="DB264" s="126"/>
      <c r="DC264" s="126"/>
      <c r="DD264" s="126"/>
      <c r="DE264" s="127"/>
    </row>
    <row r="265" spans="2:109" ht="59.25" customHeight="1" hidden="1">
      <c r="B265" s="54" t="s">
        <v>359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6"/>
      <c r="AC265" s="119" t="s">
        <v>68</v>
      </c>
      <c r="AD265" s="120"/>
      <c r="AE265" s="120"/>
      <c r="AF265" s="120"/>
      <c r="AG265" s="120"/>
      <c r="AH265" s="121"/>
      <c r="AI265" s="122" t="s">
        <v>403</v>
      </c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4"/>
      <c r="BD265" s="137" t="s">
        <v>176</v>
      </c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9"/>
      <c r="BZ265" s="137" t="str">
        <f>BZ266</f>
        <v>-</v>
      </c>
      <c r="CA265" s="138"/>
      <c r="CB265" s="138"/>
      <c r="CC265" s="138"/>
      <c r="CD265" s="138"/>
      <c r="CE265" s="138"/>
      <c r="CF265" s="138"/>
      <c r="CG265" s="138"/>
      <c r="CH265" s="138"/>
      <c r="CI265" s="138"/>
      <c r="CJ265" s="138"/>
      <c r="CK265" s="138"/>
      <c r="CL265" s="138"/>
      <c r="CM265" s="138"/>
      <c r="CN265" s="138"/>
      <c r="CO265" s="139"/>
      <c r="CP265" s="125" t="e">
        <f aca="true" t="shared" si="17" ref="CP265:CP270">BD265-BZ265</f>
        <v>#VALUE!</v>
      </c>
      <c r="CQ265" s="126"/>
      <c r="CR265" s="126"/>
      <c r="CS265" s="126"/>
      <c r="CT265" s="126"/>
      <c r="CU265" s="126"/>
      <c r="CV265" s="126"/>
      <c r="CW265" s="126"/>
      <c r="CX265" s="126"/>
      <c r="CY265" s="126"/>
      <c r="CZ265" s="126"/>
      <c r="DA265" s="126"/>
      <c r="DB265" s="126"/>
      <c r="DC265" s="126"/>
      <c r="DD265" s="126"/>
      <c r="DE265" s="127"/>
    </row>
    <row r="266" spans="2:109" ht="18" customHeight="1" hidden="1">
      <c r="B266" s="54" t="s">
        <v>197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6"/>
      <c r="AC266" s="119" t="s">
        <v>68</v>
      </c>
      <c r="AD266" s="120"/>
      <c r="AE266" s="120"/>
      <c r="AF266" s="120"/>
      <c r="AG266" s="120"/>
      <c r="AH266" s="121"/>
      <c r="AI266" s="122" t="s">
        <v>402</v>
      </c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4"/>
      <c r="BD266" s="137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  <c r="BX266" s="138"/>
      <c r="BY266" s="139"/>
      <c r="BZ266" s="137" t="str">
        <f>BZ267</f>
        <v>-</v>
      </c>
      <c r="CA266" s="138"/>
      <c r="CB266" s="138"/>
      <c r="CC266" s="138"/>
      <c r="CD266" s="138"/>
      <c r="CE266" s="138"/>
      <c r="CF266" s="138"/>
      <c r="CG266" s="138"/>
      <c r="CH266" s="138"/>
      <c r="CI266" s="138"/>
      <c r="CJ266" s="138"/>
      <c r="CK266" s="138"/>
      <c r="CL266" s="138"/>
      <c r="CM266" s="138"/>
      <c r="CN266" s="138"/>
      <c r="CO266" s="139"/>
      <c r="CP266" s="125" t="e">
        <f t="shared" si="17"/>
        <v>#VALUE!</v>
      </c>
      <c r="CQ266" s="126"/>
      <c r="CR266" s="126"/>
      <c r="CS266" s="126"/>
      <c r="CT266" s="126"/>
      <c r="CU266" s="126"/>
      <c r="CV266" s="126"/>
      <c r="CW266" s="126"/>
      <c r="CX266" s="126"/>
      <c r="CY266" s="126"/>
      <c r="CZ266" s="126"/>
      <c r="DA266" s="126"/>
      <c r="DB266" s="126"/>
      <c r="DC266" s="126"/>
      <c r="DD266" s="126"/>
      <c r="DE266" s="127"/>
    </row>
    <row r="267" spans="2:109" ht="24.75" customHeight="1" hidden="1">
      <c r="B267" s="54" t="s">
        <v>198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6"/>
      <c r="AC267" s="119" t="s">
        <v>68</v>
      </c>
      <c r="AD267" s="120"/>
      <c r="AE267" s="120"/>
      <c r="AF267" s="120"/>
      <c r="AG267" s="120"/>
      <c r="AH267" s="121"/>
      <c r="AI267" s="122" t="s">
        <v>389</v>
      </c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4"/>
      <c r="BD267" s="137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  <c r="BX267" s="138"/>
      <c r="BY267" s="139"/>
      <c r="BZ267" s="137" t="s">
        <v>176</v>
      </c>
      <c r="CA267" s="138"/>
      <c r="CB267" s="138"/>
      <c r="CC267" s="138"/>
      <c r="CD267" s="138"/>
      <c r="CE267" s="138"/>
      <c r="CF267" s="138"/>
      <c r="CG267" s="138"/>
      <c r="CH267" s="138"/>
      <c r="CI267" s="138"/>
      <c r="CJ267" s="138"/>
      <c r="CK267" s="138"/>
      <c r="CL267" s="138"/>
      <c r="CM267" s="138"/>
      <c r="CN267" s="138"/>
      <c r="CO267" s="139"/>
      <c r="CP267" s="125" t="e">
        <f t="shared" si="17"/>
        <v>#VALUE!</v>
      </c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6"/>
      <c r="DE267" s="127"/>
    </row>
    <row r="268" spans="2:109" ht="57" customHeight="1" hidden="1">
      <c r="B268" s="54" t="s">
        <v>34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6"/>
      <c r="AC268" s="119" t="s">
        <v>68</v>
      </c>
      <c r="AD268" s="120"/>
      <c r="AE268" s="120"/>
      <c r="AF268" s="120"/>
      <c r="AG268" s="120"/>
      <c r="AH268" s="121"/>
      <c r="AI268" s="122" t="s">
        <v>403</v>
      </c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4"/>
      <c r="BD268" s="137">
        <f>BD269</f>
        <v>0</v>
      </c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  <c r="BX268" s="138"/>
      <c r="BY268" s="139"/>
      <c r="BZ268" s="137"/>
      <c r="CA268" s="138"/>
      <c r="CB268" s="138"/>
      <c r="CC268" s="138"/>
      <c r="CD268" s="138"/>
      <c r="CE268" s="138"/>
      <c r="CF268" s="138"/>
      <c r="CG268" s="138"/>
      <c r="CH268" s="138"/>
      <c r="CI268" s="138"/>
      <c r="CJ268" s="138"/>
      <c r="CK268" s="138"/>
      <c r="CL268" s="138"/>
      <c r="CM268" s="138"/>
      <c r="CN268" s="138"/>
      <c r="CO268" s="139"/>
      <c r="CP268" s="125">
        <f t="shared" si="17"/>
        <v>0</v>
      </c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26"/>
      <c r="DA268" s="126"/>
      <c r="DB268" s="126"/>
      <c r="DC268" s="126"/>
      <c r="DD268" s="126"/>
      <c r="DE268" s="127"/>
    </row>
    <row r="269" spans="2:109" ht="18" customHeight="1" hidden="1">
      <c r="B269" s="54" t="s">
        <v>197</v>
      </c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6"/>
      <c r="AC269" s="119" t="s">
        <v>68</v>
      </c>
      <c r="AD269" s="120"/>
      <c r="AE269" s="120"/>
      <c r="AF269" s="120"/>
      <c r="AG269" s="120"/>
      <c r="AH269" s="121"/>
      <c r="AI269" s="122" t="s">
        <v>402</v>
      </c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4"/>
      <c r="BD269" s="137">
        <f>BD270</f>
        <v>0</v>
      </c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  <c r="BX269" s="138"/>
      <c r="BY269" s="139"/>
      <c r="BZ269" s="137"/>
      <c r="CA269" s="138"/>
      <c r="CB269" s="138"/>
      <c r="CC269" s="138"/>
      <c r="CD269" s="138"/>
      <c r="CE269" s="138"/>
      <c r="CF269" s="138"/>
      <c r="CG269" s="138"/>
      <c r="CH269" s="138"/>
      <c r="CI269" s="138"/>
      <c r="CJ269" s="138"/>
      <c r="CK269" s="138"/>
      <c r="CL269" s="138"/>
      <c r="CM269" s="138"/>
      <c r="CN269" s="138"/>
      <c r="CO269" s="139"/>
      <c r="CP269" s="125">
        <f t="shared" si="17"/>
        <v>0</v>
      </c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6"/>
      <c r="DE269" s="127"/>
    </row>
    <row r="270" spans="2:109" ht="24.75" customHeight="1" hidden="1">
      <c r="B270" s="54" t="s">
        <v>198</v>
      </c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6"/>
      <c r="AC270" s="119" t="s">
        <v>68</v>
      </c>
      <c r="AD270" s="120"/>
      <c r="AE270" s="120"/>
      <c r="AF270" s="120"/>
      <c r="AG270" s="120"/>
      <c r="AH270" s="121"/>
      <c r="AI270" s="122" t="s">
        <v>389</v>
      </c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4"/>
      <c r="BD270" s="137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  <c r="BX270" s="138"/>
      <c r="BY270" s="139"/>
      <c r="BZ270" s="137"/>
      <c r="CA270" s="138"/>
      <c r="CB270" s="138"/>
      <c r="CC270" s="138"/>
      <c r="CD270" s="138"/>
      <c r="CE270" s="138"/>
      <c r="CF270" s="138"/>
      <c r="CG270" s="138"/>
      <c r="CH270" s="138"/>
      <c r="CI270" s="138"/>
      <c r="CJ270" s="138"/>
      <c r="CK270" s="138"/>
      <c r="CL270" s="138"/>
      <c r="CM270" s="138"/>
      <c r="CN270" s="138"/>
      <c r="CO270" s="139"/>
      <c r="CP270" s="125">
        <f t="shared" si="17"/>
        <v>0</v>
      </c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6"/>
      <c r="DE270" s="127"/>
    </row>
    <row r="271" spans="2:109" ht="33.75" customHeight="1">
      <c r="B271" s="54" t="s">
        <v>578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6"/>
      <c r="AC271" s="119" t="s">
        <v>68</v>
      </c>
      <c r="AD271" s="120"/>
      <c r="AE271" s="120"/>
      <c r="AF271" s="120"/>
      <c r="AG271" s="120"/>
      <c r="AH271" s="121"/>
      <c r="AI271" s="122" t="s">
        <v>577</v>
      </c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4"/>
      <c r="BD271" s="137">
        <f>BD272</f>
        <v>694600</v>
      </c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9"/>
      <c r="BZ271" s="137" t="str">
        <f>BZ272</f>
        <v>-</v>
      </c>
      <c r="CA271" s="138"/>
      <c r="CB271" s="138"/>
      <c r="CC271" s="138"/>
      <c r="CD271" s="138"/>
      <c r="CE271" s="138"/>
      <c r="CF271" s="138"/>
      <c r="CG271" s="138"/>
      <c r="CH271" s="138"/>
      <c r="CI271" s="138"/>
      <c r="CJ271" s="138"/>
      <c r="CK271" s="138"/>
      <c r="CL271" s="138"/>
      <c r="CM271" s="138"/>
      <c r="CN271" s="138"/>
      <c r="CO271" s="139"/>
      <c r="CP271" s="125">
        <f>BD271</f>
        <v>694600</v>
      </c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7"/>
    </row>
    <row r="272" spans="2:109" ht="18" customHeight="1">
      <c r="B272" s="54" t="s">
        <v>580</v>
      </c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6"/>
      <c r="AC272" s="119" t="s">
        <v>68</v>
      </c>
      <c r="AD272" s="120"/>
      <c r="AE272" s="120"/>
      <c r="AF272" s="120"/>
      <c r="AG272" s="120"/>
      <c r="AH272" s="121"/>
      <c r="AI272" s="122" t="s">
        <v>579</v>
      </c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4"/>
      <c r="BD272" s="137">
        <f>BD273</f>
        <v>694600</v>
      </c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  <c r="BV272" s="138"/>
      <c r="BW272" s="138"/>
      <c r="BX272" s="138"/>
      <c r="BY272" s="139"/>
      <c r="BZ272" s="137" t="str">
        <f>BZ273</f>
        <v>-</v>
      </c>
      <c r="CA272" s="138"/>
      <c r="CB272" s="138"/>
      <c r="CC272" s="138"/>
      <c r="CD272" s="138"/>
      <c r="CE272" s="138"/>
      <c r="CF272" s="138"/>
      <c r="CG272" s="138"/>
      <c r="CH272" s="138"/>
      <c r="CI272" s="138"/>
      <c r="CJ272" s="138"/>
      <c r="CK272" s="138"/>
      <c r="CL272" s="138"/>
      <c r="CM272" s="138"/>
      <c r="CN272" s="138"/>
      <c r="CO272" s="139"/>
      <c r="CP272" s="125">
        <f>BD272</f>
        <v>694600</v>
      </c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26"/>
      <c r="DA272" s="126"/>
      <c r="DB272" s="126"/>
      <c r="DC272" s="126"/>
      <c r="DD272" s="126"/>
      <c r="DE272" s="127"/>
    </row>
    <row r="273" spans="2:109" ht="46.5" customHeight="1">
      <c r="B273" s="54" t="s">
        <v>584</v>
      </c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6"/>
      <c r="AC273" s="119" t="s">
        <v>68</v>
      </c>
      <c r="AD273" s="120"/>
      <c r="AE273" s="120"/>
      <c r="AF273" s="120"/>
      <c r="AG273" s="120"/>
      <c r="AH273" s="121"/>
      <c r="AI273" s="122" t="s">
        <v>641</v>
      </c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4"/>
      <c r="BD273" s="137">
        <v>694600</v>
      </c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  <c r="BX273" s="138"/>
      <c r="BY273" s="139"/>
      <c r="BZ273" s="137" t="s">
        <v>176</v>
      </c>
      <c r="CA273" s="138"/>
      <c r="CB273" s="138"/>
      <c r="CC273" s="138"/>
      <c r="CD273" s="138"/>
      <c r="CE273" s="138"/>
      <c r="CF273" s="138"/>
      <c r="CG273" s="138"/>
      <c r="CH273" s="138"/>
      <c r="CI273" s="138"/>
      <c r="CJ273" s="138"/>
      <c r="CK273" s="138"/>
      <c r="CL273" s="138"/>
      <c r="CM273" s="138"/>
      <c r="CN273" s="138"/>
      <c r="CO273" s="139"/>
      <c r="CP273" s="125">
        <f>BD273</f>
        <v>694600</v>
      </c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6"/>
      <c r="DE273" s="127"/>
    </row>
    <row r="274" spans="2:109" ht="156.75" customHeight="1" hidden="1">
      <c r="B274" s="54" t="s">
        <v>25</v>
      </c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6"/>
      <c r="AC274" s="119" t="s">
        <v>68</v>
      </c>
      <c r="AD274" s="120"/>
      <c r="AE274" s="120"/>
      <c r="AF274" s="120"/>
      <c r="AG274" s="120"/>
      <c r="AH274" s="121"/>
      <c r="AI274" s="122" t="s">
        <v>46</v>
      </c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4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125" t="s">
        <v>176</v>
      </c>
      <c r="CQ274" s="126"/>
      <c r="CR274" s="126"/>
      <c r="CS274" s="126"/>
      <c r="CT274" s="126"/>
      <c r="CU274" s="126"/>
      <c r="CV274" s="126"/>
      <c r="CW274" s="126"/>
      <c r="CX274" s="126"/>
      <c r="CY274" s="126"/>
      <c r="CZ274" s="126"/>
      <c r="DA274" s="126"/>
      <c r="DB274" s="126"/>
      <c r="DC274" s="126"/>
      <c r="DD274" s="126"/>
      <c r="DE274" s="127"/>
    </row>
    <row r="275" spans="2:109" ht="57" customHeight="1" hidden="1">
      <c r="B275" s="54" t="s">
        <v>34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6"/>
      <c r="AC275" s="119" t="s">
        <v>68</v>
      </c>
      <c r="AD275" s="120"/>
      <c r="AE275" s="120"/>
      <c r="AF275" s="120"/>
      <c r="AG275" s="120"/>
      <c r="AH275" s="121"/>
      <c r="AI275" s="122" t="s">
        <v>47</v>
      </c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4"/>
      <c r="BD275" s="137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  <c r="BX275" s="138"/>
      <c r="BY275" s="139"/>
      <c r="BZ275" s="137"/>
      <c r="CA275" s="138"/>
      <c r="CB275" s="138"/>
      <c r="CC275" s="138"/>
      <c r="CD275" s="138"/>
      <c r="CE275" s="138"/>
      <c r="CF275" s="138"/>
      <c r="CG275" s="138"/>
      <c r="CH275" s="138"/>
      <c r="CI275" s="138"/>
      <c r="CJ275" s="138"/>
      <c r="CK275" s="138"/>
      <c r="CL275" s="138"/>
      <c r="CM275" s="138"/>
      <c r="CN275" s="138"/>
      <c r="CO275" s="139"/>
      <c r="CP275" s="125" t="s">
        <v>176</v>
      </c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6"/>
      <c r="DE275" s="127"/>
    </row>
    <row r="276" spans="2:109" ht="18" customHeight="1" hidden="1">
      <c r="B276" s="54" t="s">
        <v>197</v>
      </c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6"/>
      <c r="AC276" s="119" t="s">
        <v>68</v>
      </c>
      <c r="AD276" s="120"/>
      <c r="AE276" s="120"/>
      <c r="AF276" s="120"/>
      <c r="AG276" s="120"/>
      <c r="AH276" s="121"/>
      <c r="AI276" s="122" t="s">
        <v>48</v>
      </c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4"/>
      <c r="BD276" s="137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  <c r="BT276" s="138"/>
      <c r="BU276" s="138"/>
      <c r="BV276" s="138"/>
      <c r="BW276" s="138"/>
      <c r="BX276" s="138"/>
      <c r="BY276" s="139"/>
      <c r="BZ276" s="137"/>
      <c r="CA276" s="138"/>
      <c r="CB276" s="138"/>
      <c r="CC276" s="138"/>
      <c r="CD276" s="138"/>
      <c r="CE276" s="138"/>
      <c r="CF276" s="138"/>
      <c r="CG276" s="138"/>
      <c r="CH276" s="138"/>
      <c r="CI276" s="138"/>
      <c r="CJ276" s="138"/>
      <c r="CK276" s="138"/>
      <c r="CL276" s="138"/>
      <c r="CM276" s="138"/>
      <c r="CN276" s="138"/>
      <c r="CO276" s="139"/>
      <c r="CP276" s="125" t="s">
        <v>176</v>
      </c>
      <c r="CQ276" s="126"/>
      <c r="CR276" s="126"/>
      <c r="CS276" s="126"/>
      <c r="CT276" s="126"/>
      <c r="CU276" s="126"/>
      <c r="CV276" s="126"/>
      <c r="CW276" s="126"/>
      <c r="CX276" s="126"/>
      <c r="CY276" s="126"/>
      <c r="CZ276" s="126"/>
      <c r="DA276" s="126"/>
      <c r="DB276" s="126"/>
      <c r="DC276" s="126"/>
      <c r="DD276" s="126"/>
      <c r="DE276" s="127"/>
    </row>
    <row r="277" spans="2:109" ht="24.75" customHeight="1" hidden="1">
      <c r="B277" s="54" t="s">
        <v>198</v>
      </c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6"/>
      <c r="AC277" s="119" t="s">
        <v>68</v>
      </c>
      <c r="AD277" s="120"/>
      <c r="AE277" s="120"/>
      <c r="AF277" s="120"/>
      <c r="AG277" s="120"/>
      <c r="AH277" s="121"/>
      <c r="AI277" s="122" t="s">
        <v>49</v>
      </c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4"/>
      <c r="BD277" s="137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  <c r="BT277" s="138"/>
      <c r="BU277" s="138"/>
      <c r="BV277" s="138"/>
      <c r="BW277" s="138"/>
      <c r="BX277" s="138"/>
      <c r="BY277" s="139"/>
      <c r="BZ277" s="137"/>
      <c r="CA277" s="138"/>
      <c r="CB277" s="138"/>
      <c r="CC277" s="138"/>
      <c r="CD277" s="138"/>
      <c r="CE277" s="138"/>
      <c r="CF277" s="138"/>
      <c r="CG277" s="138"/>
      <c r="CH277" s="138"/>
      <c r="CI277" s="138"/>
      <c r="CJ277" s="138"/>
      <c r="CK277" s="138"/>
      <c r="CL277" s="138"/>
      <c r="CM277" s="138"/>
      <c r="CN277" s="138"/>
      <c r="CO277" s="139"/>
      <c r="CP277" s="125" t="s">
        <v>176</v>
      </c>
      <c r="CQ277" s="126"/>
      <c r="CR277" s="126"/>
      <c r="CS277" s="126"/>
      <c r="CT277" s="126"/>
      <c r="CU277" s="126"/>
      <c r="CV277" s="126"/>
      <c r="CW277" s="126"/>
      <c r="CX277" s="126"/>
      <c r="CY277" s="126"/>
      <c r="CZ277" s="126"/>
      <c r="DA277" s="126"/>
      <c r="DB277" s="126"/>
      <c r="DC277" s="126"/>
      <c r="DD277" s="126"/>
      <c r="DE277" s="127"/>
    </row>
    <row r="278" spans="2:109" ht="156.75" customHeight="1">
      <c r="B278" s="54" t="s">
        <v>50</v>
      </c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6"/>
      <c r="AC278" s="119" t="s">
        <v>68</v>
      </c>
      <c r="AD278" s="120"/>
      <c r="AE278" s="120"/>
      <c r="AF278" s="120"/>
      <c r="AG278" s="120"/>
      <c r="AH278" s="121"/>
      <c r="AI278" s="122" t="s">
        <v>581</v>
      </c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4"/>
      <c r="BD278" s="57">
        <f>BD279</f>
        <v>8567100</v>
      </c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 t="str">
        <f>BZ279</f>
        <v>-</v>
      </c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125">
        <f>BD278</f>
        <v>8567100</v>
      </c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6"/>
      <c r="DE278" s="127"/>
    </row>
    <row r="279" spans="2:109" ht="33.75" customHeight="1">
      <c r="B279" s="54" t="s">
        <v>578</v>
      </c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6"/>
      <c r="AC279" s="119" t="s">
        <v>68</v>
      </c>
      <c r="AD279" s="120"/>
      <c r="AE279" s="120"/>
      <c r="AF279" s="120"/>
      <c r="AG279" s="120"/>
      <c r="AH279" s="121"/>
      <c r="AI279" s="122" t="s">
        <v>582</v>
      </c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4"/>
      <c r="BD279" s="57">
        <f>BD280</f>
        <v>8567100</v>
      </c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 t="str">
        <f>BZ280</f>
        <v>-</v>
      </c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125">
        <f>BD279</f>
        <v>8567100</v>
      </c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6"/>
      <c r="DE279" s="127"/>
    </row>
    <row r="280" spans="2:109" ht="18" customHeight="1">
      <c r="B280" s="54" t="s">
        <v>580</v>
      </c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6"/>
      <c r="AC280" s="119" t="s">
        <v>68</v>
      </c>
      <c r="AD280" s="120"/>
      <c r="AE280" s="120"/>
      <c r="AF280" s="120"/>
      <c r="AG280" s="120"/>
      <c r="AH280" s="121"/>
      <c r="AI280" s="122" t="s">
        <v>583</v>
      </c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4"/>
      <c r="BD280" s="57">
        <f>BD281</f>
        <v>8567100</v>
      </c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 t="str">
        <f>BZ281</f>
        <v>-</v>
      </c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125">
        <f>BD280</f>
        <v>8567100</v>
      </c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6"/>
      <c r="DE280" s="127"/>
    </row>
    <row r="281" spans="2:109" ht="46.5" customHeight="1">
      <c r="B281" s="54" t="s">
        <v>584</v>
      </c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6"/>
      <c r="AC281" s="119" t="s">
        <v>68</v>
      </c>
      <c r="AD281" s="120"/>
      <c r="AE281" s="120"/>
      <c r="AF281" s="120"/>
      <c r="AG281" s="120"/>
      <c r="AH281" s="121"/>
      <c r="AI281" s="122" t="s">
        <v>642</v>
      </c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4"/>
      <c r="BD281" s="57">
        <v>8567100</v>
      </c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 t="s">
        <v>176</v>
      </c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125">
        <f>BD281</f>
        <v>8567100</v>
      </c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6"/>
      <c r="DE281" s="127"/>
    </row>
    <row r="282" spans="2:109" ht="156.75" customHeight="1" hidden="1">
      <c r="B282" s="54" t="s">
        <v>413</v>
      </c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6"/>
      <c r="AC282" s="119" t="s">
        <v>68</v>
      </c>
      <c r="AD282" s="120"/>
      <c r="AE282" s="120"/>
      <c r="AF282" s="120"/>
      <c r="AG282" s="120"/>
      <c r="AH282" s="121"/>
      <c r="AI282" s="122" t="s">
        <v>412</v>
      </c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4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125"/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6"/>
      <c r="DE282" s="127"/>
    </row>
    <row r="283" spans="2:109" ht="48" customHeight="1" hidden="1">
      <c r="B283" s="54" t="s">
        <v>52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6"/>
      <c r="AC283" s="119" t="s">
        <v>68</v>
      </c>
      <c r="AD283" s="120"/>
      <c r="AE283" s="120"/>
      <c r="AF283" s="120"/>
      <c r="AG283" s="120"/>
      <c r="AH283" s="121"/>
      <c r="AI283" s="122" t="s">
        <v>411</v>
      </c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4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125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7"/>
    </row>
    <row r="284" spans="2:109" ht="26.25" customHeight="1" hidden="1">
      <c r="B284" s="54" t="s">
        <v>197</v>
      </c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6"/>
      <c r="AC284" s="119" t="s">
        <v>68</v>
      </c>
      <c r="AD284" s="120"/>
      <c r="AE284" s="120"/>
      <c r="AF284" s="120"/>
      <c r="AG284" s="120"/>
      <c r="AH284" s="121"/>
      <c r="AI284" s="122" t="s">
        <v>410</v>
      </c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4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125"/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6"/>
      <c r="DE284" s="127"/>
    </row>
    <row r="285" spans="2:109" ht="26.25" customHeight="1" hidden="1">
      <c r="B285" s="54" t="s">
        <v>198</v>
      </c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6"/>
      <c r="AC285" s="119" t="s">
        <v>68</v>
      </c>
      <c r="AD285" s="120"/>
      <c r="AE285" s="120"/>
      <c r="AF285" s="120"/>
      <c r="AG285" s="120"/>
      <c r="AH285" s="121"/>
      <c r="AI285" s="122" t="s">
        <v>409</v>
      </c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4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125"/>
      <c r="CQ285" s="126"/>
      <c r="CR285" s="126"/>
      <c r="CS285" s="126"/>
      <c r="CT285" s="126"/>
      <c r="CU285" s="126"/>
      <c r="CV285" s="126"/>
      <c r="CW285" s="126"/>
      <c r="CX285" s="126"/>
      <c r="CY285" s="126"/>
      <c r="CZ285" s="126"/>
      <c r="DA285" s="126"/>
      <c r="DB285" s="126"/>
      <c r="DC285" s="126"/>
      <c r="DD285" s="126"/>
      <c r="DE285" s="127"/>
    </row>
    <row r="286" spans="2:109" ht="17.25" customHeight="1">
      <c r="B286" s="97" t="s">
        <v>168</v>
      </c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9"/>
      <c r="AC286" s="131" t="s">
        <v>68</v>
      </c>
      <c r="AD286" s="132"/>
      <c r="AE286" s="132"/>
      <c r="AF286" s="132"/>
      <c r="AG286" s="132"/>
      <c r="AH286" s="133"/>
      <c r="AI286" s="134" t="s">
        <v>585</v>
      </c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6"/>
      <c r="BD286" s="52">
        <f>BD287</f>
        <v>541500</v>
      </c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>
        <f aca="true" t="shared" si="18" ref="BZ286:BZ291">BZ287</f>
        <v>234346.12</v>
      </c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128">
        <f aca="true" t="shared" si="19" ref="CP286:CP291">BD286-BZ286</f>
        <v>307153.88</v>
      </c>
      <c r="CQ286" s="129"/>
      <c r="CR286" s="129"/>
      <c r="CS286" s="129"/>
      <c r="CT286" s="129"/>
      <c r="CU286" s="129"/>
      <c r="CV286" s="129"/>
      <c r="CW286" s="129"/>
      <c r="CX286" s="129"/>
      <c r="CY286" s="129"/>
      <c r="CZ286" s="129"/>
      <c r="DA286" s="129"/>
      <c r="DB286" s="129"/>
      <c r="DC286" s="129"/>
      <c r="DD286" s="129"/>
      <c r="DE286" s="130"/>
    </row>
    <row r="287" spans="2:109" ht="45" customHeight="1">
      <c r="B287" s="54" t="s">
        <v>428</v>
      </c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6"/>
      <c r="AC287" s="119" t="s">
        <v>68</v>
      </c>
      <c r="AD287" s="120"/>
      <c r="AE287" s="120"/>
      <c r="AF287" s="120"/>
      <c r="AG287" s="120"/>
      <c r="AH287" s="121"/>
      <c r="AI287" s="122" t="s">
        <v>586</v>
      </c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4"/>
      <c r="BD287" s="57">
        <f>BD288+BD299</f>
        <v>541500</v>
      </c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>
        <f>BZ288+BZ299</f>
        <v>234346.12</v>
      </c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125">
        <f>BD287-BZ287</f>
        <v>307153.88</v>
      </c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  <c r="DA287" s="126"/>
      <c r="DB287" s="126"/>
      <c r="DC287" s="126"/>
      <c r="DD287" s="126"/>
      <c r="DE287" s="127"/>
    </row>
    <row r="288" spans="2:109" ht="25.5" customHeight="1">
      <c r="B288" s="54" t="s">
        <v>264</v>
      </c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6"/>
      <c r="AC288" s="119" t="s">
        <v>68</v>
      </c>
      <c r="AD288" s="120"/>
      <c r="AE288" s="120"/>
      <c r="AF288" s="120"/>
      <c r="AG288" s="120"/>
      <c r="AH288" s="121"/>
      <c r="AI288" s="122" t="s">
        <v>356</v>
      </c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4"/>
      <c r="BD288" s="57">
        <f>BD289+BD294</f>
        <v>482000</v>
      </c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>
        <f>BZ289+BZ294</f>
        <v>229346.12</v>
      </c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125">
        <f>BD288-BZ288</f>
        <v>252653.88</v>
      </c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7"/>
    </row>
    <row r="289" spans="2:109" ht="90.75" customHeight="1">
      <c r="B289" s="54" t="s">
        <v>355</v>
      </c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6"/>
      <c r="AC289" s="119" t="s">
        <v>68</v>
      </c>
      <c r="AD289" s="120"/>
      <c r="AE289" s="120"/>
      <c r="AF289" s="120"/>
      <c r="AG289" s="120"/>
      <c r="AH289" s="121"/>
      <c r="AI289" s="122" t="s">
        <v>587</v>
      </c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4"/>
      <c r="BD289" s="57">
        <f>BD290</f>
        <v>450000</v>
      </c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>
        <f t="shared" si="18"/>
        <v>218859.76</v>
      </c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125">
        <f t="shared" si="19"/>
        <v>231140.24</v>
      </c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7"/>
    </row>
    <row r="290" spans="2:109" ht="34.5" customHeight="1">
      <c r="B290" s="54" t="s">
        <v>501</v>
      </c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6"/>
      <c r="AC290" s="119" t="s">
        <v>68</v>
      </c>
      <c r="AD290" s="120"/>
      <c r="AE290" s="120"/>
      <c r="AF290" s="120"/>
      <c r="AG290" s="120"/>
      <c r="AH290" s="121"/>
      <c r="AI290" s="122" t="s">
        <v>588</v>
      </c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4"/>
      <c r="BD290" s="57">
        <f>BD291</f>
        <v>450000</v>
      </c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>
        <f t="shared" si="18"/>
        <v>218859.76</v>
      </c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125">
        <f t="shared" si="19"/>
        <v>231140.24</v>
      </c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7"/>
    </row>
    <row r="291" spans="2:109" ht="34.5" customHeight="1">
      <c r="B291" s="54" t="s">
        <v>465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6"/>
      <c r="AC291" s="119" t="s">
        <v>68</v>
      </c>
      <c r="AD291" s="120"/>
      <c r="AE291" s="120"/>
      <c r="AF291" s="120"/>
      <c r="AG291" s="120"/>
      <c r="AH291" s="121"/>
      <c r="AI291" s="122" t="s">
        <v>589</v>
      </c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4"/>
      <c r="BD291" s="57">
        <f>BD292</f>
        <v>450000</v>
      </c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>
        <f t="shared" si="18"/>
        <v>218859.76</v>
      </c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125">
        <f t="shared" si="19"/>
        <v>231140.24</v>
      </c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7"/>
    </row>
    <row r="292" spans="2:109" ht="39" customHeight="1">
      <c r="B292" s="54" t="s">
        <v>103</v>
      </c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6"/>
      <c r="AC292" s="119" t="s">
        <v>68</v>
      </c>
      <c r="AD292" s="120"/>
      <c r="AE292" s="120"/>
      <c r="AF292" s="120"/>
      <c r="AG292" s="120"/>
      <c r="AH292" s="121"/>
      <c r="AI292" s="122" t="s">
        <v>590</v>
      </c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4"/>
      <c r="BD292" s="57">
        <v>450000</v>
      </c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>
        <v>218859.76</v>
      </c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125">
        <f>BD292-BZ292</f>
        <v>231140.24</v>
      </c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7"/>
    </row>
    <row r="293" spans="2:109" ht="18.75" customHeight="1" hidden="1">
      <c r="B293" s="54" t="s">
        <v>147</v>
      </c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6"/>
      <c r="AC293" s="119" t="s">
        <v>68</v>
      </c>
      <c r="AD293" s="120"/>
      <c r="AE293" s="120"/>
      <c r="AF293" s="120"/>
      <c r="AG293" s="120"/>
      <c r="AH293" s="121"/>
      <c r="AI293" s="122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4"/>
      <c r="BD293" s="137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  <c r="BX293" s="138"/>
      <c r="BY293" s="139"/>
      <c r="BZ293" s="137"/>
      <c r="CA293" s="138"/>
      <c r="CB293" s="138"/>
      <c r="CC293" s="138"/>
      <c r="CD293" s="138"/>
      <c r="CE293" s="138"/>
      <c r="CF293" s="138"/>
      <c r="CG293" s="138"/>
      <c r="CH293" s="138"/>
      <c r="CI293" s="138"/>
      <c r="CJ293" s="138"/>
      <c r="CK293" s="138"/>
      <c r="CL293" s="138"/>
      <c r="CM293" s="138"/>
      <c r="CN293" s="138"/>
      <c r="CO293" s="139"/>
      <c r="CP293" s="137"/>
      <c r="CQ293" s="138"/>
      <c r="CR293" s="138"/>
      <c r="CS293" s="138"/>
      <c r="CT293" s="138"/>
      <c r="CU293" s="138"/>
      <c r="CV293" s="138"/>
      <c r="CW293" s="138"/>
      <c r="CX293" s="138"/>
      <c r="CY293" s="138"/>
      <c r="CZ293" s="138"/>
      <c r="DA293" s="138"/>
      <c r="DB293" s="138"/>
      <c r="DC293" s="138"/>
      <c r="DD293" s="138"/>
      <c r="DE293" s="139"/>
    </row>
    <row r="294" spans="2:109" ht="102" customHeight="1">
      <c r="B294" s="54" t="s">
        <v>354</v>
      </c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6"/>
      <c r="AC294" s="119" t="s">
        <v>68</v>
      </c>
      <c r="AD294" s="120"/>
      <c r="AE294" s="120"/>
      <c r="AF294" s="120"/>
      <c r="AG294" s="120"/>
      <c r="AH294" s="121"/>
      <c r="AI294" s="122" t="s">
        <v>591</v>
      </c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4"/>
      <c r="BD294" s="57">
        <f>BD295</f>
        <v>32000</v>
      </c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>
        <f>BZ295</f>
        <v>10486.36</v>
      </c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125">
        <f aca="true" t="shared" si="20" ref="CP294:CP303">BD294-BZ294</f>
        <v>21513.64</v>
      </c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7"/>
    </row>
    <row r="295" spans="2:109" ht="34.5" customHeight="1">
      <c r="B295" s="54" t="s">
        <v>501</v>
      </c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6"/>
      <c r="AC295" s="119" t="s">
        <v>68</v>
      </c>
      <c r="AD295" s="120"/>
      <c r="AE295" s="120"/>
      <c r="AF295" s="120"/>
      <c r="AG295" s="120"/>
      <c r="AH295" s="121"/>
      <c r="AI295" s="122" t="s">
        <v>592</v>
      </c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4"/>
      <c r="BD295" s="57">
        <f>BD296</f>
        <v>32000</v>
      </c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>
        <f>BZ296</f>
        <v>10486.36</v>
      </c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125">
        <f t="shared" si="20"/>
        <v>21513.64</v>
      </c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7"/>
    </row>
    <row r="296" spans="2:109" ht="39" customHeight="1">
      <c r="B296" s="54" t="s">
        <v>465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6"/>
      <c r="AC296" s="119" t="s">
        <v>68</v>
      </c>
      <c r="AD296" s="120"/>
      <c r="AE296" s="120"/>
      <c r="AF296" s="120"/>
      <c r="AG296" s="120"/>
      <c r="AH296" s="121"/>
      <c r="AI296" s="122" t="s">
        <v>593</v>
      </c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4"/>
      <c r="BD296" s="57">
        <f>BD297</f>
        <v>32000</v>
      </c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>
        <f>BZ297</f>
        <v>10486.36</v>
      </c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125">
        <f t="shared" si="20"/>
        <v>21513.64</v>
      </c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7"/>
    </row>
    <row r="297" spans="2:109" ht="39" customHeight="1">
      <c r="B297" s="54" t="s">
        <v>103</v>
      </c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6"/>
      <c r="AC297" s="119" t="s">
        <v>68</v>
      </c>
      <c r="AD297" s="120"/>
      <c r="AE297" s="120"/>
      <c r="AF297" s="120"/>
      <c r="AG297" s="120"/>
      <c r="AH297" s="121"/>
      <c r="AI297" s="122" t="s">
        <v>594</v>
      </c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4"/>
      <c r="BD297" s="57">
        <v>32000</v>
      </c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>
        <v>10486.36</v>
      </c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125">
        <f t="shared" si="20"/>
        <v>21513.64</v>
      </c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7"/>
    </row>
    <row r="298" spans="2:109" ht="22.5" customHeight="1" hidden="1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6"/>
      <c r="AC298" s="119"/>
      <c r="AD298" s="120"/>
      <c r="AE298" s="120"/>
      <c r="AF298" s="120"/>
      <c r="AG298" s="120"/>
      <c r="AH298" s="121"/>
      <c r="AI298" s="122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4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125">
        <f t="shared" si="20"/>
        <v>0</v>
      </c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7"/>
    </row>
    <row r="299" spans="2:109" ht="36" customHeight="1">
      <c r="B299" s="54" t="s">
        <v>35</v>
      </c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6"/>
      <c r="AC299" s="119" t="s">
        <v>68</v>
      </c>
      <c r="AD299" s="120"/>
      <c r="AE299" s="120"/>
      <c r="AF299" s="120"/>
      <c r="AG299" s="120"/>
      <c r="AH299" s="121"/>
      <c r="AI299" s="122" t="s">
        <v>595</v>
      </c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4"/>
      <c r="BD299" s="57">
        <f>BD300</f>
        <v>59500</v>
      </c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>
        <f>BZ300</f>
        <v>5000</v>
      </c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125">
        <f t="shared" si="20"/>
        <v>54500</v>
      </c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7"/>
    </row>
    <row r="300" spans="2:109" ht="112.5" customHeight="1">
      <c r="B300" s="54" t="s">
        <v>353</v>
      </c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6"/>
      <c r="AC300" s="119" t="s">
        <v>68</v>
      </c>
      <c r="AD300" s="120"/>
      <c r="AE300" s="120"/>
      <c r="AF300" s="120"/>
      <c r="AG300" s="120"/>
      <c r="AH300" s="121"/>
      <c r="AI300" s="122" t="s">
        <v>596</v>
      </c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4"/>
      <c r="BD300" s="57">
        <f>BD301</f>
        <v>59500</v>
      </c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>
        <f>BZ301</f>
        <v>5000</v>
      </c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125">
        <f t="shared" si="20"/>
        <v>54500</v>
      </c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7"/>
    </row>
    <row r="301" spans="2:109" ht="36.75" customHeight="1">
      <c r="B301" s="54" t="s">
        <v>501</v>
      </c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6"/>
      <c r="AC301" s="119" t="s">
        <v>68</v>
      </c>
      <c r="AD301" s="120"/>
      <c r="AE301" s="120"/>
      <c r="AF301" s="120"/>
      <c r="AG301" s="120"/>
      <c r="AH301" s="121"/>
      <c r="AI301" s="122" t="s">
        <v>597</v>
      </c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4"/>
      <c r="BD301" s="57">
        <f>BD302+BD306</f>
        <v>59500</v>
      </c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>
        <f>BZ302</f>
        <v>5000</v>
      </c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125">
        <f t="shared" si="20"/>
        <v>54500</v>
      </c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7"/>
    </row>
    <row r="302" spans="2:109" ht="33" customHeight="1">
      <c r="B302" s="54" t="s">
        <v>465</v>
      </c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6"/>
      <c r="AC302" s="119" t="s">
        <v>68</v>
      </c>
      <c r="AD302" s="120"/>
      <c r="AE302" s="120"/>
      <c r="AF302" s="120"/>
      <c r="AG302" s="120"/>
      <c r="AH302" s="121"/>
      <c r="AI302" s="122" t="s">
        <v>598</v>
      </c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4"/>
      <c r="BD302" s="57">
        <f>BD303</f>
        <v>59500</v>
      </c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>
        <f>BZ303</f>
        <v>5000</v>
      </c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125">
        <f t="shared" si="20"/>
        <v>54500</v>
      </c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7"/>
    </row>
    <row r="303" spans="2:109" ht="36.75" customHeight="1">
      <c r="B303" s="54" t="s">
        <v>103</v>
      </c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6"/>
      <c r="AC303" s="119" t="s">
        <v>68</v>
      </c>
      <c r="AD303" s="120"/>
      <c r="AE303" s="120"/>
      <c r="AF303" s="120"/>
      <c r="AG303" s="120"/>
      <c r="AH303" s="121"/>
      <c r="AI303" s="122" t="s">
        <v>599</v>
      </c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4"/>
      <c r="BD303" s="57">
        <v>59500</v>
      </c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>
        <v>5000</v>
      </c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125">
        <f t="shared" si="20"/>
        <v>54500</v>
      </c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7"/>
    </row>
    <row r="304" spans="2:109" ht="24" customHeight="1" hidden="1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6"/>
      <c r="AC304" s="119"/>
      <c r="AD304" s="120"/>
      <c r="AE304" s="120"/>
      <c r="AF304" s="120"/>
      <c r="AG304" s="120"/>
      <c r="AH304" s="121"/>
      <c r="AI304" s="122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4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125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7"/>
    </row>
    <row r="305" spans="2:109" ht="15" customHeight="1" hidden="1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6"/>
      <c r="AC305" s="119"/>
      <c r="AD305" s="120"/>
      <c r="AE305" s="120"/>
      <c r="AF305" s="120"/>
      <c r="AG305" s="120"/>
      <c r="AH305" s="121"/>
      <c r="AI305" s="122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4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125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7"/>
    </row>
    <row r="306" spans="2:109" ht="21.75" customHeight="1" hidden="1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6"/>
      <c r="AC306" s="119"/>
      <c r="AD306" s="120"/>
      <c r="AE306" s="120"/>
      <c r="AF306" s="120"/>
      <c r="AG306" s="120"/>
      <c r="AH306" s="121"/>
      <c r="AI306" s="122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4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125"/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6"/>
      <c r="DE306" s="127"/>
    </row>
    <row r="307" spans="2:109" ht="21.75" customHeight="1" hidden="1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6"/>
      <c r="AC307" s="119"/>
      <c r="AD307" s="120"/>
      <c r="AE307" s="120"/>
      <c r="AF307" s="120"/>
      <c r="AG307" s="120"/>
      <c r="AH307" s="121"/>
      <c r="AI307" s="122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4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125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7"/>
    </row>
    <row r="308" spans="2:150" ht="19.5" customHeight="1">
      <c r="B308" s="97" t="s">
        <v>169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9"/>
      <c r="AC308" s="131" t="s">
        <v>68</v>
      </c>
      <c r="AD308" s="132"/>
      <c r="AE308" s="132"/>
      <c r="AF308" s="132"/>
      <c r="AG308" s="132"/>
      <c r="AH308" s="133"/>
      <c r="AI308" s="134" t="s">
        <v>600</v>
      </c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5"/>
      <c r="AZ308" s="135"/>
      <c r="BA308" s="135"/>
      <c r="BB308" s="135"/>
      <c r="BC308" s="136"/>
      <c r="BD308" s="52">
        <f aca="true" t="shared" si="21" ref="BD308:BD314">BD309</f>
        <v>1553300</v>
      </c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>
        <f aca="true" t="shared" si="22" ref="BZ308:BZ314">BZ309</f>
        <v>265647.11</v>
      </c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128">
        <f>BD308-BZ308</f>
        <v>1287652.8900000001</v>
      </c>
      <c r="CQ308" s="129"/>
      <c r="CR308" s="129"/>
      <c r="CS308" s="129"/>
      <c r="CT308" s="129"/>
      <c r="CU308" s="129"/>
      <c r="CV308" s="129"/>
      <c r="CW308" s="129"/>
      <c r="CX308" s="129"/>
      <c r="CY308" s="129"/>
      <c r="CZ308" s="129"/>
      <c r="DA308" s="129"/>
      <c r="DB308" s="129"/>
      <c r="DC308" s="129"/>
      <c r="DD308" s="129"/>
      <c r="DE308" s="130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97" t="s">
        <v>172</v>
      </c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9"/>
      <c r="AC309" s="131" t="s">
        <v>68</v>
      </c>
      <c r="AD309" s="132"/>
      <c r="AE309" s="132"/>
      <c r="AF309" s="132"/>
      <c r="AG309" s="132"/>
      <c r="AH309" s="133"/>
      <c r="AI309" s="134" t="s">
        <v>601</v>
      </c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6"/>
      <c r="BD309" s="52">
        <f>BD311</f>
        <v>1553300</v>
      </c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>
        <f>BZ311</f>
        <v>265647.11</v>
      </c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128">
        <f>BD309-BZ309</f>
        <v>1287652.8900000001</v>
      </c>
      <c r="CQ309" s="129"/>
      <c r="CR309" s="129"/>
      <c r="CS309" s="129"/>
      <c r="CT309" s="129"/>
      <c r="CU309" s="129"/>
      <c r="CV309" s="129"/>
      <c r="CW309" s="129"/>
      <c r="CX309" s="129"/>
      <c r="CY309" s="129"/>
      <c r="CZ309" s="129"/>
      <c r="DA309" s="129"/>
      <c r="DB309" s="129"/>
      <c r="DC309" s="129"/>
      <c r="DD309" s="129"/>
      <c r="DE309" s="130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54" t="s">
        <v>429</v>
      </c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6"/>
      <c r="AC310" s="119" t="s">
        <v>68</v>
      </c>
      <c r="AD310" s="120"/>
      <c r="AE310" s="120"/>
      <c r="AF310" s="120"/>
      <c r="AG310" s="120"/>
      <c r="AH310" s="121"/>
      <c r="AI310" s="122" t="s">
        <v>602</v>
      </c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4"/>
      <c r="BD310" s="57">
        <f>BD311</f>
        <v>1553300</v>
      </c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>
        <f>BZ311</f>
        <v>265647.11</v>
      </c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125">
        <f>BD310-BZ310</f>
        <v>1287652.8900000001</v>
      </c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7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54" t="s">
        <v>385</v>
      </c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6"/>
      <c r="AC311" s="119" t="s">
        <v>68</v>
      </c>
      <c r="AD311" s="120"/>
      <c r="AE311" s="120"/>
      <c r="AF311" s="120"/>
      <c r="AG311" s="120"/>
      <c r="AH311" s="121"/>
      <c r="AI311" s="122" t="s">
        <v>603</v>
      </c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4"/>
      <c r="BD311" s="57">
        <f>BD313</f>
        <v>1553300</v>
      </c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>
        <f>BZ313</f>
        <v>265647.11</v>
      </c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125">
        <f>BD311-BZ311</f>
        <v>1287652.8900000001</v>
      </c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7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 hidden="1">
      <c r="B312" s="54" t="s">
        <v>373</v>
      </c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6"/>
      <c r="AC312" s="119" t="s">
        <v>68</v>
      </c>
      <c r="AD312" s="120"/>
      <c r="AE312" s="120"/>
      <c r="AF312" s="120"/>
      <c r="AG312" s="120"/>
      <c r="AH312" s="121"/>
      <c r="AI312" s="122" t="s">
        <v>371</v>
      </c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4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125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7"/>
    </row>
    <row r="313" spans="2:109" ht="35.25" customHeight="1">
      <c r="B313" s="54" t="s">
        <v>605</v>
      </c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6"/>
      <c r="AC313" s="119" t="s">
        <v>68</v>
      </c>
      <c r="AD313" s="120"/>
      <c r="AE313" s="120"/>
      <c r="AF313" s="120"/>
      <c r="AG313" s="120"/>
      <c r="AH313" s="121"/>
      <c r="AI313" s="122" t="s">
        <v>604</v>
      </c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4"/>
      <c r="BD313" s="57">
        <f t="shared" si="21"/>
        <v>1553300</v>
      </c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>
        <f t="shared" si="22"/>
        <v>265647.11</v>
      </c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125">
        <f>BD313-BZ313</f>
        <v>1287652.8900000001</v>
      </c>
      <c r="CQ313" s="126"/>
      <c r="CR313" s="126"/>
      <c r="CS313" s="126"/>
      <c r="CT313" s="126"/>
      <c r="CU313" s="126"/>
      <c r="CV313" s="126"/>
      <c r="CW313" s="126"/>
      <c r="CX313" s="126"/>
      <c r="CY313" s="126"/>
      <c r="CZ313" s="126"/>
      <c r="DA313" s="126"/>
      <c r="DB313" s="126"/>
      <c r="DC313" s="126"/>
      <c r="DD313" s="126"/>
      <c r="DE313" s="127"/>
    </row>
    <row r="314" spans="2:109" ht="18.75" customHeight="1">
      <c r="B314" s="54" t="s">
        <v>607</v>
      </c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6"/>
      <c r="AC314" s="119" t="s">
        <v>68</v>
      </c>
      <c r="AD314" s="120"/>
      <c r="AE314" s="120"/>
      <c r="AF314" s="120"/>
      <c r="AG314" s="120"/>
      <c r="AH314" s="121"/>
      <c r="AI314" s="122" t="s">
        <v>606</v>
      </c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4"/>
      <c r="BD314" s="57">
        <f t="shared" si="21"/>
        <v>1553300</v>
      </c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>
        <f t="shared" si="22"/>
        <v>265647.11</v>
      </c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125">
        <f>BD314-BZ314</f>
        <v>1287652.8900000001</v>
      </c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7"/>
    </row>
    <row r="315" spans="2:109" ht="57" customHeight="1">
      <c r="B315" s="54" t="s">
        <v>609</v>
      </c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6"/>
      <c r="AC315" s="119" t="s">
        <v>68</v>
      </c>
      <c r="AD315" s="120"/>
      <c r="AE315" s="120"/>
      <c r="AF315" s="120"/>
      <c r="AG315" s="120"/>
      <c r="AH315" s="121"/>
      <c r="AI315" s="122" t="s">
        <v>608</v>
      </c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4"/>
      <c r="BD315" s="57">
        <v>1553300</v>
      </c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>
        <v>265647.11</v>
      </c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125">
        <f>BD315-BZ315</f>
        <v>1287652.8900000001</v>
      </c>
      <c r="CQ315" s="126"/>
      <c r="CR315" s="126"/>
      <c r="CS315" s="126"/>
      <c r="CT315" s="126"/>
      <c r="CU315" s="126"/>
      <c r="CV315" s="126"/>
      <c r="CW315" s="126"/>
      <c r="CX315" s="126"/>
      <c r="CY315" s="126"/>
      <c r="CZ315" s="126"/>
      <c r="DA315" s="126"/>
      <c r="DB315" s="126"/>
      <c r="DC315" s="126"/>
      <c r="DD315" s="126"/>
      <c r="DE315" s="127"/>
    </row>
    <row r="316" spans="2:109" ht="33.75" customHeight="1" hidden="1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6"/>
      <c r="AC316" s="119"/>
      <c r="AD316" s="120"/>
      <c r="AE316" s="120"/>
      <c r="AF316" s="120"/>
      <c r="AG316" s="120"/>
      <c r="AH316" s="121"/>
      <c r="AI316" s="122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4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125"/>
      <c r="CQ316" s="126"/>
      <c r="CR316" s="126"/>
      <c r="CS316" s="126"/>
      <c r="CT316" s="126"/>
      <c r="CU316" s="126"/>
      <c r="CV316" s="126"/>
      <c r="CW316" s="126"/>
      <c r="CX316" s="126"/>
      <c r="CY316" s="126"/>
      <c r="CZ316" s="126"/>
      <c r="DA316" s="126"/>
      <c r="DB316" s="126"/>
      <c r="DC316" s="126"/>
      <c r="DD316" s="126"/>
      <c r="DE316" s="127"/>
    </row>
    <row r="317" spans="2:109" s="24" customFormat="1" ht="49.5" customHeight="1" hidden="1">
      <c r="B317" s="97" t="s">
        <v>182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9"/>
      <c r="AC317" s="131" t="s">
        <v>68</v>
      </c>
      <c r="AD317" s="132"/>
      <c r="AE317" s="132"/>
      <c r="AF317" s="132"/>
      <c r="AG317" s="132"/>
      <c r="AH317" s="133"/>
      <c r="AI317" s="134" t="s">
        <v>610</v>
      </c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6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128"/>
      <c r="CQ317" s="129"/>
      <c r="CR317" s="129"/>
      <c r="CS317" s="129"/>
      <c r="CT317" s="129"/>
      <c r="CU317" s="129"/>
      <c r="CV317" s="129"/>
      <c r="CW317" s="129"/>
      <c r="CX317" s="129"/>
      <c r="CY317" s="129"/>
      <c r="CZ317" s="129"/>
      <c r="DA317" s="129"/>
      <c r="DB317" s="129"/>
      <c r="DC317" s="129"/>
      <c r="DD317" s="129"/>
      <c r="DE317" s="130"/>
    </row>
    <row r="318" spans="2:109" ht="18" customHeight="1" hidden="1">
      <c r="B318" s="54" t="s">
        <v>183</v>
      </c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6"/>
      <c r="AC318" s="119" t="s">
        <v>68</v>
      </c>
      <c r="AD318" s="120"/>
      <c r="AE318" s="120"/>
      <c r="AF318" s="120"/>
      <c r="AG318" s="120"/>
      <c r="AH318" s="121"/>
      <c r="AI318" s="122" t="s">
        <v>181</v>
      </c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4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125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7"/>
    </row>
    <row r="319" spans="2:109" ht="58.5" customHeight="1" hidden="1">
      <c r="B319" s="54" t="s">
        <v>431</v>
      </c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6"/>
      <c r="AC319" s="119" t="s">
        <v>68</v>
      </c>
      <c r="AD319" s="120"/>
      <c r="AE319" s="120"/>
      <c r="AF319" s="120"/>
      <c r="AG319" s="120"/>
      <c r="AH319" s="121"/>
      <c r="AI319" s="122" t="s">
        <v>430</v>
      </c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4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125"/>
      <c r="CQ319" s="126"/>
      <c r="CR319" s="126"/>
      <c r="CS319" s="126"/>
      <c r="CT319" s="126"/>
      <c r="CU319" s="126"/>
      <c r="CV319" s="126"/>
      <c r="CW319" s="126"/>
      <c r="CX319" s="126"/>
      <c r="CY319" s="126"/>
      <c r="CZ319" s="126"/>
      <c r="DA319" s="126"/>
      <c r="DB319" s="126"/>
      <c r="DC319" s="126"/>
      <c r="DD319" s="126"/>
      <c r="DE319" s="127"/>
    </row>
    <row r="320" spans="2:109" ht="24" customHeight="1" hidden="1">
      <c r="B320" s="54" t="s">
        <v>384</v>
      </c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6"/>
      <c r="AC320" s="119" t="s">
        <v>68</v>
      </c>
      <c r="AD320" s="120"/>
      <c r="AE320" s="120"/>
      <c r="AF320" s="120"/>
      <c r="AG320" s="120"/>
      <c r="AH320" s="121"/>
      <c r="AI320" s="122" t="s">
        <v>51</v>
      </c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4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125"/>
      <c r="CQ320" s="126"/>
      <c r="CR320" s="126"/>
      <c r="CS320" s="126"/>
      <c r="CT320" s="126"/>
      <c r="CU320" s="126"/>
      <c r="CV320" s="126"/>
      <c r="CW320" s="126"/>
      <c r="CX320" s="126"/>
      <c r="CY320" s="126"/>
      <c r="CZ320" s="126"/>
      <c r="DA320" s="126"/>
      <c r="DB320" s="126"/>
      <c r="DC320" s="126"/>
      <c r="DD320" s="126"/>
      <c r="DE320" s="127"/>
    </row>
    <row r="321" spans="2:109" ht="24" customHeight="1" hidden="1">
      <c r="B321" s="54" t="s">
        <v>388</v>
      </c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6"/>
      <c r="AC321" s="119" t="s">
        <v>68</v>
      </c>
      <c r="AD321" s="120"/>
      <c r="AE321" s="120"/>
      <c r="AF321" s="120"/>
      <c r="AG321" s="120"/>
      <c r="AH321" s="121"/>
      <c r="AI321" s="122" t="s">
        <v>45</v>
      </c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4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125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7"/>
    </row>
    <row r="322" spans="2:109" ht="164.25" customHeight="1" hidden="1">
      <c r="B322" s="54" t="s">
        <v>26</v>
      </c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6"/>
      <c r="AC322" s="119" t="s">
        <v>68</v>
      </c>
      <c r="AD322" s="120"/>
      <c r="AE322" s="120"/>
      <c r="AF322" s="120"/>
      <c r="AG322" s="120"/>
      <c r="AH322" s="121"/>
      <c r="AI322" s="122" t="s">
        <v>44</v>
      </c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4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125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7"/>
    </row>
    <row r="323" spans="2:109" ht="16.5" customHeight="1" hidden="1">
      <c r="B323" s="54" t="s">
        <v>196</v>
      </c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6"/>
      <c r="AC323" s="119" t="s">
        <v>68</v>
      </c>
      <c r="AD323" s="120"/>
      <c r="AE323" s="120"/>
      <c r="AF323" s="120"/>
      <c r="AG323" s="120"/>
      <c r="AH323" s="121"/>
      <c r="AI323" s="122" t="s">
        <v>43</v>
      </c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4"/>
      <c r="BD323" s="137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  <c r="BX323" s="138"/>
      <c r="BY323" s="139"/>
      <c r="BZ323" s="137"/>
      <c r="CA323" s="138"/>
      <c r="CB323" s="138"/>
      <c r="CC323" s="138"/>
      <c r="CD323" s="138"/>
      <c r="CE323" s="138"/>
      <c r="CF323" s="138"/>
      <c r="CG323" s="138"/>
      <c r="CH323" s="138"/>
      <c r="CI323" s="138"/>
      <c r="CJ323" s="138"/>
      <c r="CK323" s="138"/>
      <c r="CL323" s="138"/>
      <c r="CM323" s="138"/>
      <c r="CN323" s="138"/>
      <c r="CO323" s="139"/>
      <c r="CP323" s="137"/>
      <c r="CQ323" s="138"/>
      <c r="CR323" s="138"/>
      <c r="CS323" s="138"/>
      <c r="CT323" s="138"/>
      <c r="CU323" s="138"/>
      <c r="CV323" s="138"/>
      <c r="CW323" s="138"/>
      <c r="CX323" s="138"/>
      <c r="CY323" s="138"/>
      <c r="CZ323" s="138"/>
      <c r="DA323" s="138"/>
      <c r="DB323" s="138"/>
      <c r="DC323" s="138"/>
      <c r="DD323" s="138"/>
      <c r="DE323" s="139"/>
    </row>
    <row r="324" spans="2:109" ht="16.5" customHeight="1" hidden="1">
      <c r="B324" s="54" t="s">
        <v>282</v>
      </c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6"/>
      <c r="AC324" s="119" t="s">
        <v>68</v>
      </c>
      <c r="AD324" s="120"/>
      <c r="AE324" s="120"/>
      <c r="AF324" s="120"/>
      <c r="AG324" s="120"/>
      <c r="AH324" s="121"/>
      <c r="AI324" s="122" t="s">
        <v>42</v>
      </c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4"/>
      <c r="BD324" s="137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  <c r="BV324" s="138"/>
      <c r="BW324" s="138"/>
      <c r="BX324" s="138"/>
      <c r="BY324" s="139"/>
      <c r="BZ324" s="137"/>
      <c r="CA324" s="138"/>
      <c r="CB324" s="138"/>
      <c r="CC324" s="138"/>
      <c r="CD324" s="138"/>
      <c r="CE324" s="138"/>
      <c r="CF324" s="138"/>
      <c r="CG324" s="138"/>
      <c r="CH324" s="138"/>
      <c r="CI324" s="138"/>
      <c r="CJ324" s="138"/>
      <c r="CK324" s="138"/>
      <c r="CL324" s="138"/>
      <c r="CM324" s="138"/>
      <c r="CN324" s="138"/>
      <c r="CO324" s="139"/>
      <c r="CP324" s="137"/>
      <c r="CQ324" s="138"/>
      <c r="CR324" s="138"/>
      <c r="CS324" s="138"/>
      <c r="CT324" s="138"/>
      <c r="CU324" s="138"/>
      <c r="CV324" s="138"/>
      <c r="CW324" s="138"/>
      <c r="CX324" s="138"/>
      <c r="CY324" s="138"/>
      <c r="CZ324" s="138"/>
      <c r="DA324" s="138"/>
      <c r="DB324" s="138"/>
      <c r="DC324" s="138"/>
      <c r="DD324" s="138"/>
      <c r="DE324" s="139"/>
    </row>
    <row r="325" spans="2:109" ht="26.25" customHeight="1" hidden="1">
      <c r="B325" s="54" t="s">
        <v>283</v>
      </c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6"/>
      <c r="AC325" s="119" t="s">
        <v>68</v>
      </c>
      <c r="AD325" s="120"/>
      <c r="AE325" s="120"/>
      <c r="AF325" s="120"/>
      <c r="AG325" s="120"/>
      <c r="AH325" s="121"/>
      <c r="AI325" s="122" t="s">
        <v>41</v>
      </c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4"/>
      <c r="BD325" s="137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  <c r="BV325" s="138"/>
      <c r="BW325" s="138"/>
      <c r="BX325" s="138"/>
      <c r="BY325" s="139"/>
      <c r="BZ325" s="137"/>
      <c r="CA325" s="138"/>
      <c r="CB325" s="138"/>
      <c r="CC325" s="138"/>
      <c r="CD325" s="138"/>
      <c r="CE325" s="138"/>
      <c r="CF325" s="138"/>
      <c r="CG325" s="138"/>
      <c r="CH325" s="138"/>
      <c r="CI325" s="138"/>
      <c r="CJ325" s="138"/>
      <c r="CK325" s="138"/>
      <c r="CL325" s="138"/>
      <c r="CM325" s="138"/>
      <c r="CN325" s="138"/>
      <c r="CO325" s="139"/>
      <c r="CP325" s="137"/>
      <c r="CQ325" s="138"/>
      <c r="CR325" s="138"/>
      <c r="CS325" s="138"/>
      <c r="CT325" s="138"/>
      <c r="CU325" s="138"/>
      <c r="CV325" s="138"/>
      <c r="CW325" s="138"/>
      <c r="CX325" s="138"/>
      <c r="CY325" s="138"/>
      <c r="CZ325" s="138"/>
      <c r="DA325" s="138"/>
      <c r="DB325" s="138"/>
      <c r="DC325" s="138"/>
      <c r="DD325" s="138"/>
      <c r="DE325" s="139"/>
    </row>
    <row r="326" spans="2:109" ht="141" customHeight="1" hidden="1">
      <c r="B326" s="54" t="s">
        <v>50</v>
      </c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6"/>
      <c r="AC326" s="119" t="s">
        <v>68</v>
      </c>
      <c r="AD326" s="120"/>
      <c r="AE326" s="120"/>
      <c r="AF326" s="120"/>
      <c r="AG326" s="120"/>
      <c r="AH326" s="121"/>
      <c r="AI326" s="122" t="s">
        <v>15</v>
      </c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4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125"/>
      <c r="CQ326" s="126"/>
      <c r="CR326" s="126"/>
      <c r="CS326" s="126"/>
      <c r="CT326" s="126"/>
      <c r="CU326" s="126"/>
      <c r="CV326" s="126"/>
      <c r="CW326" s="126"/>
      <c r="CX326" s="126"/>
      <c r="CY326" s="126"/>
      <c r="CZ326" s="126"/>
      <c r="DA326" s="126"/>
      <c r="DB326" s="126"/>
      <c r="DC326" s="126"/>
      <c r="DD326" s="126"/>
      <c r="DE326" s="127"/>
    </row>
    <row r="327" spans="2:109" ht="17.25" customHeight="1" hidden="1">
      <c r="B327" s="54" t="s">
        <v>282</v>
      </c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6"/>
      <c r="AC327" s="119" t="s">
        <v>68</v>
      </c>
      <c r="AD327" s="120"/>
      <c r="AE327" s="120"/>
      <c r="AF327" s="120"/>
      <c r="AG327" s="120"/>
      <c r="AH327" s="121"/>
      <c r="AI327" s="122" t="s">
        <v>295</v>
      </c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4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125"/>
      <c r="CQ327" s="126"/>
      <c r="CR327" s="126"/>
      <c r="CS327" s="126"/>
      <c r="CT327" s="126"/>
      <c r="CU327" s="126"/>
      <c r="CV327" s="126"/>
      <c r="CW327" s="126"/>
      <c r="CX327" s="126"/>
      <c r="CY327" s="126"/>
      <c r="CZ327" s="126"/>
      <c r="DA327" s="126"/>
      <c r="DB327" s="126"/>
      <c r="DC327" s="126"/>
      <c r="DD327" s="126"/>
      <c r="DE327" s="127"/>
    </row>
    <row r="328" spans="2:109" ht="24.75" customHeight="1" hidden="1">
      <c r="B328" s="54" t="s">
        <v>196</v>
      </c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6"/>
      <c r="AC328" s="119" t="s">
        <v>68</v>
      </c>
      <c r="AD328" s="120"/>
      <c r="AE328" s="120"/>
      <c r="AF328" s="120"/>
      <c r="AG328" s="120"/>
      <c r="AH328" s="121"/>
      <c r="AI328" s="122" t="s">
        <v>151</v>
      </c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4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125"/>
      <c r="CQ328" s="126"/>
      <c r="CR328" s="126"/>
      <c r="CS328" s="126"/>
      <c r="CT328" s="126"/>
      <c r="CU328" s="126"/>
      <c r="CV328" s="126"/>
      <c r="CW328" s="126"/>
      <c r="CX328" s="126"/>
      <c r="CY328" s="126"/>
      <c r="CZ328" s="126"/>
      <c r="DA328" s="126"/>
      <c r="DB328" s="126"/>
      <c r="DC328" s="126"/>
      <c r="DD328" s="126"/>
      <c r="DE328" s="127"/>
    </row>
    <row r="329" spans="2:109" ht="24.75" customHeight="1" hidden="1">
      <c r="B329" s="54" t="s">
        <v>282</v>
      </c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6"/>
      <c r="AC329" s="119" t="s">
        <v>68</v>
      </c>
      <c r="AD329" s="120"/>
      <c r="AE329" s="120"/>
      <c r="AF329" s="120"/>
      <c r="AG329" s="120"/>
      <c r="AH329" s="121"/>
      <c r="AI329" s="122" t="s">
        <v>152</v>
      </c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4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125"/>
      <c r="CQ329" s="126"/>
      <c r="CR329" s="126"/>
      <c r="CS329" s="126"/>
      <c r="CT329" s="126"/>
      <c r="CU329" s="126"/>
      <c r="CV329" s="126"/>
      <c r="CW329" s="126"/>
      <c r="CX329" s="126"/>
      <c r="CY329" s="126"/>
      <c r="CZ329" s="126"/>
      <c r="DA329" s="126"/>
      <c r="DB329" s="126"/>
      <c r="DC329" s="126"/>
      <c r="DD329" s="126"/>
      <c r="DE329" s="127"/>
    </row>
    <row r="330" spans="2:109" ht="24.75" customHeight="1" hidden="1">
      <c r="B330" s="54" t="s">
        <v>283</v>
      </c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6"/>
      <c r="AC330" s="119" t="s">
        <v>68</v>
      </c>
      <c r="AD330" s="120"/>
      <c r="AE330" s="120"/>
      <c r="AF330" s="120"/>
      <c r="AG330" s="120"/>
      <c r="AH330" s="121"/>
      <c r="AI330" s="122" t="s">
        <v>206</v>
      </c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4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125"/>
      <c r="CQ330" s="126"/>
      <c r="CR330" s="126"/>
      <c r="CS330" s="126"/>
      <c r="CT330" s="126"/>
      <c r="CU330" s="126"/>
      <c r="CV330" s="126"/>
      <c r="CW330" s="126"/>
      <c r="CX330" s="126"/>
      <c r="CY330" s="126"/>
      <c r="CZ330" s="126"/>
      <c r="DA330" s="126"/>
      <c r="DB330" s="126"/>
      <c r="DC330" s="126"/>
      <c r="DD330" s="126"/>
      <c r="DE330" s="127"/>
    </row>
    <row r="331" spans="2:109" ht="127.5" customHeight="1" hidden="1">
      <c r="B331" s="54" t="s">
        <v>413</v>
      </c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6"/>
      <c r="AC331" s="119" t="s">
        <v>68</v>
      </c>
      <c r="AD331" s="120"/>
      <c r="AE331" s="120"/>
      <c r="AF331" s="120"/>
      <c r="AG331" s="120"/>
      <c r="AH331" s="121"/>
      <c r="AI331" s="122" t="s">
        <v>419</v>
      </c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4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125"/>
      <c r="CQ331" s="126"/>
      <c r="CR331" s="126"/>
      <c r="CS331" s="126"/>
      <c r="CT331" s="126"/>
      <c r="CU331" s="126"/>
      <c r="CV331" s="126"/>
      <c r="CW331" s="126"/>
      <c r="CX331" s="126"/>
      <c r="CY331" s="126"/>
      <c r="CZ331" s="126"/>
      <c r="DA331" s="126"/>
      <c r="DB331" s="126"/>
      <c r="DC331" s="126"/>
      <c r="DD331" s="126"/>
      <c r="DE331" s="127"/>
    </row>
    <row r="332" spans="2:109" ht="17.25" customHeight="1" hidden="1">
      <c r="B332" s="54" t="s">
        <v>282</v>
      </c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6"/>
      <c r="AC332" s="119" t="s">
        <v>68</v>
      </c>
      <c r="AD332" s="120"/>
      <c r="AE332" s="120"/>
      <c r="AF332" s="120"/>
      <c r="AG332" s="120"/>
      <c r="AH332" s="121"/>
      <c r="AI332" s="122" t="s">
        <v>417</v>
      </c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4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125"/>
      <c r="CQ332" s="126"/>
      <c r="CR332" s="126"/>
      <c r="CS332" s="126"/>
      <c r="CT332" s="126"/>
      <c r="CU332" s="126"/>
      <c r="CV332" s="126"/>
      <c r="CW332" s="126"/>
      <c r="CX332" s="126"/>
      <c r="CY332" s="126"/>
      <c r="CZ332" s="126"/>
      <c r="DA332" s="126"/>
      <c r="DB332" s="126"/>
      <c r="DC332" s="126"/>
      <c r="DD332" s="126"/>
      <c r="DE332" s="127"/>
    </row>
    <row r="333" spans="2:109" ht="24.75" customHeight="1" hidden="1">
      <c r="B333" s="54" t="s">
        <v>196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6"/>
      <c r="AC333" s="119" t="s">
        <v>68</v>
      </c>
      <c r="AD333" s="120"/>
      <c r="AE333" s="120"/>
      <c r="AF333" s="120"/>
      <c r="AG333" s="120"/>
      <c r="AH333" s="121"/>
      <c r="AI333" s="122" t="s">
        <v>416</v>
      </c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4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125"/>
      <c r="CQ333" s="126"/>
      <c r="CR333" s="126"/>
      <c r="CS333" s="126"/>
      <c r="CT333" s="126"/>
      <c r="CU333" s="126"/>
      <c r="CV333" s="126"/>
      <c r="CW333" s="126"/>
      <c r="CX333" s="126"/>
      <c r="CY333" s="126"/>
      <c r="CZ333" s="126"/>
      <c r="DA333" s="126"/>
      <c r="DB333" s="126"/>
      <c r="DC333" s="126"/>
      <c r="DD333" s="126"/>
      <c r="DE333" s="127"/>
    </row>
    <row r="334" spans="2:109" ht="24.75" customHeight="1" hidden="1">
      <c r="B334" s="54" t="s">
        <v>282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6"/>
      <c r="AC334" s="119" t="s">
        <v>68</v>
      </c>
      <c r="AD334" s="120"/>
      <c r="AE334" s="120"/>
      <c r="AF334" s="120"/>
      <c r="AG334" s="120"/>
      <c r="AH334" s="121"/>
      <c r="AI334" s="122" t="s">
        <v>415</v>
      </c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4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125"/>
      <c r="CQ334" s="126"/>
      <c r="CR334" s="126"/>
      <c r="CS334" s="126"/>
      <c r="CT334" s="126"/>
      <c r="CU334" s="126"/>
      <c r="CV334" s="126"/>
      <c r="CW334" s="126"/>
      <c r="CX334" s="126"/>
      <c r="CY334" s="126"/>
      <c r="CZ334" s="126"/>
      <c r="DA334" s="126"/>
      <c r="DB334" s="126"/>
      <c r="DC334" s="126"/>
      <c r="DD334" s="126"/>
      <c r="DE334" s="127"/>
    </row>
    <row r="335" spans="2:109" ht="24.75" customHeight="1" hidden="1">
      <c r="B335" s="54" t="s">
        <v>283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6"/>
      <c r="AC335" s="119" t="s">
        <v>68</v>
      </c>
      <c r="AD335" s="120"/>
      <c r="AE335" s="120"/>
      <c r="AF335" s="120"/>
      <c r="AG335" s="120"/>
      <c r="AH335" s="121"/>
      <c r="AI335" s="122" t="s">
        <v>414</v>
      </c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4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125"/>
      <c r="CQ335" s="126"/>
      <c r="CR335" s="126"/>
      <c r="CS335" s="126"/>
      <c r="CT335" s="126"/>
      <c r="CU335" s="126"/>
      <c r="CV335" s="126"/>
      <c r="CW335" s="126"/>
      <c r="CX335" s="126"/>
      <c r="CY335" s="126"/>
      <c r="CZ335" s="126"/>
      <c r="DA335" s="126"/>
      <c r="DB335" s="126"/>
      <c r="DC335" s="126"/>
      <c r="DD335" s="126"/>
      <c r="DE335" s="127"/>
    </row>
    <row r="336" spans="2:109" ht="79.5" customHeight="1" hidden="1">
      <c r="B336" s="54" t="s">
        <v>361</v>
      </c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6"/>
      <c r="AC336" s="119" t="s">
        <v>68</v>
      </c>
      <c r="AD336" s="120"/>
      <c r="AE336" s="120"/>
      <c r="AF336" s="120"/>
      <c r="AG336" s="120"/>
      <c r="AH336" s="121"/>
      <c r="AI336" s="122" t="s">
        <v>350</v>
      </c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4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125"/>
      <c r="CQ336" s="126"/>
      <c r="CR336" s="126"/>
      <c r="CS336" s="126"/>
      <c r="CT336" s="126"/>
      <c r="CU336" s="126"/>
      <c r="CV336" s="126"/>
      <c r="CW336" s="126"/>
      <c r="CX336" s="126"/>
      <c r="CY336" s="126"/>
      <c r="CZ336" s="126"/>
      <c r="DA336" s="126"/>
      <c r="DB336" s="126"/>
      <c r="DC336" s="126"/>
      <c r="DD336" s="126"/>
      <c r="DE336" s="127"/>
    </row>
    <row r="337" spans="2:109" ht="17.25" customHeight="1" hidden="1">
      <c r="B337" s="54" t="s">
        <v>282</v>
      </c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6"/>
      <c r="AC337" s="119" t="s">
        <v>68</v>
      </c>
      <c r="AD337" s="120"/>
      <c r="AE337" s="120"/>
      <c r="AF337" s="120"/>
      <c r="AG337" s="120"/>
      <c r="AH337" s="121"/>
      <c r="AI337" s="122" t="s">
        <v>351</v>
      </c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4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125"/>
      <c r="CQ337" s="126"/>
      <c r="CR337" s="126"/>
      <c r="CS337" s="126"/>
      <c r="CT337" s="126"/>
      <c r="CU337" s="126"/>
      <c r="CV337" s="126"/>
      <c r="CW337" s="126"/>
      <c r="CX337" s="126"/>
      <c r="CY337" s="126"/>
      <c r="CZ337" s="126"/>
      <c r="DA337" s="126"/>
      <c r="DB337" s="126"/>
      <c r="DC337" s="126"/>
      <c r="DD337" s="126"/>
      <c r="DE337" s="127"/>
    </row>
    <row r="338" spans="2:109" ht="24.75" customHeight="1" hidden="1">
      <c r="B338" s="54" t="s">
        <v>196</v>
      </c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6"/>
      <c r="AC338" s="119" t="s">
        <v>68</v>
      </c>
      <c r="AD338" s="120"/>
      <c r="AE338" s="120"/>
      <c r="AF338" s="120"/>
      <c r="AG338" s="120"/>
      <c r="AH338" s="121"/>
      <c r="AI338" s="122" t="s">
        <v>153</v>
      </c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4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125"/>
      <c r="CQ338" s="126"/>
      <c r="CR338" s="126"/>
      <c r="CS338" s="126"/>
      <c r="CT338" s="126"/>
      <c r="CU338" s="126"/>
      <c r="CV338" s="126"/>
      <c r="CW338" s="126"/>
      <c r="CX338" s="126"/>
      <c r="CY338" s="126"/>
      <c r="CZ338" s="126"/>
      <c r="DA338" s="126"/>
      <c r="DB338" s="126"/>
      <c r="DC338" s="126"/>
      <c r="DD338" s="126"/>
      <c r="DE338" s="127"/>
    </row>
    <row r="339" spans="2:109" ht="24.75" customHeight="1" hidden="1">
      <c r="B339" s="54" t="s">
        <v>282</v>
      </c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6"/>
      <c r="AC339" s="119" t="s">
        <v>68</v>
      </c>
      <c r="AD339" s="120"/>
      <c r="AE339" s="120"/>
      <c r="AF339" s="120"/>
      <c r="AG339" s="120"/>
      <c r="AH339" s="121"/>
      <c r="AI339" s="122" t="s">
        <v>154</v>
      </c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4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125"/>
      <c r="CQ339" s="126"/>
      <c r="CR339" s="126"/>
      <c r="CS339" s="126"/>
      <c r="CT339" s="126"/>
      <c r="CU339" s="126"/>
      <c r="CV339" s="126"/>
      <c r="CW339" s="126"/>
      <c r="CX339" s="126"/>
      <c r="CY339" s="126"/>
      <c r="CZ339" s="126"/>
      <c r="DA339" s="126"/>
      <c r="DB339" s="126"/>
      <c r="DC339" s="126"/>
      <c r="DD339" s="126"/>
      <c r="DE339" s="127"/>
    </row>
    <row r="340" spans="2:109" ht="24.75" customHeight="1" hidden="1">
      <c r="B340" s="54" t="s">
        <v>283</v>
      </c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6"/>
      <c r="AC340" s="119" t="s">
        <v>68</v>
      </c>
      <c r="AD340" s="120"/>
      <c r="AE340" s="120"/>
      <c r="AF340" s="120"/>
      <c r="AG340" s="120"/>
      <c r="AH340" s="121"/>
      <c r="AI340" s="122" t="s">
        <v>352</v>
      </c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4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125"/>
      <c r="CQ340" s="126"/>
      <c r="CR340" s="126"/>
      <c r="CS340" s="126"/>
      <c r="CT340" s="126"/>
      <c r="CU340" s="126"/>
      <c r="CV340" s="126"/>
      <c r="CW340" s="126"/>
      <c r="CX340" s="126"/>
      <c r="CY340" s="126"/>
      <c r="CZ340" s="126"/>
      <c r="DA340" s="126"/>
      <c r="DB340" s="126"/>
      <c r="DC340" s="126"/>
      <c r="DD340" s="126"/>
      <c r="DE340" s="127"/>
    </row>
    <row r="341" spans="2:109" ht="19.5" customHeight="1">
      <c r="B341" s="97" t="s">
        <v>173</v>
      </c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9"/>
      <c r="AC341" s="131" t="s">
        <v>68</v>
      </c>
      <c r="AD341" s="132"/>
      <c r="AE341" s="132"/>
      <c r="AF341" s="132"/>
      <c r="AG341" s="132"/>
      <c r="AH341" s="133"/>
      <c r="AI341" s="134" t="s">
        <v>611</v>
      </c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  <c r="BA341" s="135"/>
      <c r="BB341" s="135"/>
      <c r="BC341" s="136"/>
      <c r="BD341" s="52">
        <f>BD342</f>
        <v>5000</v>
      </c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 t="str">
        <f>BZ342</f>
        <v>-</v>
      </c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128">
        <f aca="true" t="shared" si="23" ref="CP341:CP347">CP342</f>
        <v>5000</v>
      </c>
      <c r="CQ341" s="129"/>
      <c r="CR341" s="129"/>
      <c r="CS341" s="129"/>
      <c r="CT341" s="129"/>
      <c r="CU341" s="129"/>
      <c r="CV341" s="129"/>
      <c r="CW341" s="129"/>
      <c r="CX341" s="129"/>
      <c r="CY341" s="129"/>
      <c r="CZ341" s="129"/>
      <c r="DA341" s="129"/>
      <c r="DB341" s="129"/>
      <c r="DC341" s="129"/>
      <c r="DD341" s="129"/>
      <c r="DE341" s="130"/>
    </row>
    <row r="342" spans="2:109" s="24" customFormat="1" ht="19.5" customHeight="1">
      <c r="B342" s="97" t="s">
        <v>174</v>
      </c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9"/>
      <c r="AC342" s="131" t="s">
        <v>68</v>
      </c>
      <c r="AD342" s="132"/>
      <c r="AE342" s="132"/>
      <c r="AF342" s="132"/>
      <c r="AG342" s="132"/>
      <c r="AH342" s="133"/>
      <c r="AI342" s="134" t="s">
        <v>612</v>
      </c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36"/>
      <c r="BD342" s="52">
        <f>BD344</f>
        <v>5000</v>
      </c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 t="str">
        <f>BZ344</f>
        <v>-</v>
      </c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128">
        <f t="shared" si="23"/>
        <v>5000</v>
      </c>
      <c r="CQ342" s="129"/>
      <c r="CR342" s="129"/>
      <c r="CS342" s="129"/>
      <c r="CT342" s="129"/>
      <c r="CU342" s="129"/>
      <c r="CV342" s="129"/>
      <c r="CW342" s="129"/>
      <c r="CX342" s="129"/>
      <c r="CY342" s="129"/>
      <c r="CZ342" s="129"/>
      <c r="DA342" s="129"/>
      <c r="DB342" s="129"/>
      <c r="DC342" s="129"/>
      <c r="DD342" s="129"/>
      <c r="DE342" s="130"/>
    </row>
    <row r="343" spans="2:109" ht="45" customHeight="1">
      <c r="B343" s="54" t="s">
        <v>429</v>
      </c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6"/>
      <c r="AC343" s="119" t="s">
        <v>68</v>
      </c>
      <c r="AD343" s="120"/>
      <c r="AE343" s="120"/>
      <c r="AF343" s="120"/>
      <c r="AG343" s="120"/>
      <c r="AH343" s="121"/>
      <c r="AI343" s="122" t="s">
        <v>613</v>
      </c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4"/>
      <c r="BD343" s="57">
        <f>BD344</f>
        <v>5000</v>
      </c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 t="str">
        <f>BZ344</f>
        <v>-</v>
      </c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125">
        <f t="shared" si="23"/>
        <v>5000</v>
      </c>
      <c r="CQ343" s="126"/>
      <c r="CR343" s="126"/>
      <c r="CS343" s="126"/>
      <c r="CT343" s="126"/>
      <c r="CU343" s="126"/>
      <c r="CV343" s="126"/>
      <c r="CW343" s="126"/>
      <c r="CX343" s="126"/>
      <c r="CY343" s="126"/>
      <c r="CZ343" s="126"/>
      <c r="DA343" s="126"/>
      <c r="DB343" s="126"/>
      <c r="DC343" s="126"/>
      <c r="DD343" s="126"/>
      <c r="DE343" s="127"/>
    </row>
    <row r="344" spans="2:109" ht="24.75" customHeight="1">
      <c r="B344" s="54" t="s">
        <v>386</v>
      </c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6"/>
      <c r="AC344" s="119" t="s">
        <v>68</v>
      </c>
      <c r="AD344" s="120"/>
      <c r="AE344" s="120"/>
      <c r="AF344" s="120"/>
      <c r="AG344" s="120"/>
      <c r="AH344" s="121"/>
      <c r="AI344" s="122" t="s">
        <v>614</v>
      </c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4"/>
      <c r="BD344" s="57">
        <f>BD345</f>
        <v>5000</v>
      </c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 t="str">
        <f>BZ345</f>
        <v>-</v>
      </c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125">
        <f t="shared" si="23"/>
        <v>5000</v>
      </c>
      <c r="CQ344" s="126"/>
      <c r="CR344" s="126"/>
      <c r="CS344" s="126"/>
      <c r="CT344" s="126"/>
      <c r="CU344" s="126"/>
      <c r="CV344" s="126"/>
      <c r="CW344" s="126"/>
      <c r="CX344" s="126"/>
      <c r="CY344" s="126"/>
      <c r="CZ344" s="126"/>
      <c r="DA344" s="126"/>
      <c r="DB344" s="126"/>
      <c r="DC344" s="126"/>
      <c r="DD344" s="126"/>
      <c r="DE344" s="127"/>
    </row>
    <row r="345" spans="2:109" ht="91.5" customHeight="1">
      <c r="B345" s="54" t="s">
        <v>346</v>
      </c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6"/>
      <c r="AC345" s="119" t="s">
        <v>68</v>
      </c>
      <c r="AD345" s="120"/>
      <c r="AE345" s="120"/>
      <c r="AF345" s="120"/>
      <c r="AG345" s="120"/>
      <c r="AH345" s="121"/>
      <c r="AI345" s="122" t="s">
        <v>615</v>
      </c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4"/>
      <c r="BD345" s="57">
        <f>BD346</f>
        <v>5000</v>
      </c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 t="str">
        <f>BZ346</f>
        <v>-</v>
      </c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125">
        <f t="shared" si="23"/>
        <v>5000</v>
      </c>
      <c r="CQ345" s="126"/>
      <c r="CR345" s="126"/>
      <c r="CS345" s="126"/>
      <c r="CT345" s="126"/>
      <c r="CU345" s="126"/>
      <c r="CV345" s="126"/>
      <c r="CW345" s="126"/>
      <c r="CX345" s="126"/>
      <c r="CY345" s="126"/>
      <c r="CZ345" s="126"/>
      <c r="DA345" s="126"/>
      <c r="DB345" s="126"/>
      <c r="DC345" s="126"/>
      <c r="DD345" s="126"/>
      <c r="DE345" s="127"/>
    </row>
    <row r="346" spans="2:109" ht="36" customHeight="1">
      <c r="B346" s="54" t="s">
        <v>501</v>
      </c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6"/>
      <c r="AC346" s="119" t="s">
        <v>68</v>
      </c>
      <c r="AD346" s="120"/>
      <c r="AE346" s="120"/>
      <c r="AF346" s="120"/>
      <c r="AG346" s="120"/>
      <c r="AH346" s="121"/>
      <c r="AI346" s="122" t="s">
        <v>616</v>
      </c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4"/>
      <c r="BD346" s="57">
        <f>BD347</f>
        <v>5000</v>
      </c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 t="str">
        <f>BZ347</f>
        <v>-</v>
      </c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125">
        <f t="shared" si="23"/>
        <v>5000</v>
      </c>
      <c r="CQ346" s="126"/>
      <c r="CR346" s="126"/>
      <c r="CS346" s="126"/>
      <c r="CT346" s="126"/>
      <c r="CU346" s="126"/>
      <c r="CV346" s="126"/>
      <c r="CW346" s="126"/>
      <c r="CX346" s="126"/>
      <c r="CY346" s="126"/>
      <c r="CZ346" s="126"/>
      <c r="DA346" s="126"/>
      <c r="DB346" s="126"/>
      <c r="DC346" s="126"/>
      <c r="DD346" s="126"/>
      <c r="DE346" s="127"/>
    </row>
    <row r="347" spans="2:109" ht="40.5" customHeight="1">
      <c r="B347" s="54" t="s">
        <v>465</v>
      </c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6"/>
      <c r="AC347" s="119" t="s">
        <v>68</v>
      </c>
      <c r="AD347" s="120"/>
      <c r="AE347" s="120"/>
      <c r="AF347" s="120"/>
      <c r="AG347" s="120"/>
      <c r="AH347" s="121"/>
      <c r="AI347" s="122" t="s">
        <v>617</v>
      </c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4"/>
      <c r="BD347" s="57">
        <f>BD348</f>
        <v>5000</v>
      </c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 t="str">
        <f>BZ348</f>
        <v>-</v>
      </c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125">
        <f t="shared" si="23"/>
        <v>5000</v>
      </c>
      <c r="CQ347" s="126"/>
      <c r="CR347" s="126"/>
      <c r="CS347" s="126"/>
      <c r="CT347" s="126"/>
      <c r="CU347" s="126"/>
      <c r="CV347" s="126"/>
      <c r="CW347" s="126"/>
      <c r="CX347" s="126"/>
      <c r="CY347" s="126"/>
      <c r="CZ347" s="126"/>
      <c r="DA347" s="126"/>
      <c r="DB347" s="126"/>
      <c r="DC347" s="126"/>
      <c r="DD347" s="126"/>
      <c r="DE347" s="127"/>
    </row>
    <row r="348" spans="2:109" ht="36" customHeight="1">
      <c r="B348" s="54" t="s">
        <v>103</v>
      </c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6"/>
      <c r="AC348" s="119" t="s">
        <v>68</v>
      </c>
      <c r="AD348" s="120"/>
      <c r="AE348" s="120"/>
      <c r="AF348" s="120"/>
      <c r="AG348" s="120"/>
      <c r="AH348" s="121"/>
      <c r="AI348" s="122" t="s">
        <v>618</v>
      </c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4"/>
      <c r="BD348" s="57">
        <v>5000</v>
      </c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 t="s">
        <v>176</v>
      </c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125">
        <f>BD348</f>
        <v>5000</v>
      </c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7"/>
    </row>
    <row r="349" spans="2:109" ht="18.75" customHeight="1" hidden="1">
      <c r="B349" s="54" t="s">
        <v>146</v>
      </c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6"/>
      <c r="AC349" s="119" t="s">
        <v>68</v>
      </c>
      <c r="AD349" s="120"/>
      <c r="AE349" s="120"/>
      <c r="AF349" s="120"/>
      <c r="AG349" s="120"/>
      <c r="AH349" s="121"/>
      <c r="AI349" s="122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4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125"/>
      <c r="CQ349" s="126"/>
      <c r="CR349" s="126"/>
      <c r="CS349" s="126"/>
      <c r="CT349" s="126"/>
      <c r="CU349" s="126"/>
      <c r="CV349" s="126"/>
      <c r="CW349" s="126"/>
      <c r="CX349" s="126"/>
      <c r="CY349" s="126"/>
      <c r="CZ349" s="126"/>
      <c r="DA349" s="126"/>
      <c r="DB349" s="126"/>
      <c r="DC349" s="126"/>
      <c r="DD349" s="126"/>
      <c r="DE349" s="127"/>
    </row>
    <row r="350" spans="2:109" ht="23.25" customHeight="1">
      <c r="B350" s="97" t="s">
        <v>16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9"/>
      <c r="AC350" s="131" t="s">
        <v>68</v>
      </c>
      <c r="AD350" s="132"/>
      <c r="AE350" s="132"/>
      <c r="AF350" s="132"/>
      <c r="AG350" s="132"/>
      <c r="AH350" s="133"/>
      <c r="AI350" s="134" t="s">
        <v>619</v>
      </c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5"/>
      <c r="AZ350" s="135"/>
      <c r="BA350" s="135"/>
      <c r="BB350" s="135"/>
      <c r="BC350" s="136"/>
      <c r="BD350" s="52">
        <f>BD351</f>
        <v>91000</v>
      </c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>
        <f>BZ351</f>
        <v>25059.5</v>
      </c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128">
        <f aca="true" t="shared" si="24" ref="CP350:CP356">BD350-BZ350</f>
        <v>65940.5</v>
      </c>
      <c r="CQ350" s="129"/>
      <c r="CR350" s="129"/>
      <c r="CS350" s="129"/>
      <c r="CT350" s="129"/>
      <c r="CU350" s="129"/>
      <c r="CV350" s="129"/>
      <c r="CW350" s="129"/>
      <c r="CX350" s="129"/>
      <c r="CY350" s="129"/>
      <c r="CZ350" s="129"/>
      <c r="DA350" s="129"/>
      <c r="DB350" s="129"/>
      <c r="DC350" s="129"/>
      <c r="DD350" s="129"/>
      <c r="DE350" s="130"/>
    </row>
    <row r="351" spans="2:109" ht="23.25" customHeight="1">
      <c r="B351" s="54" t="s">
        <v>17</v>
      </c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6"/>
      <c r="AC351" s="119" t="s">
        <v>68</v>
      </c>
      <c r="AD351" s="120"/>
      <c r="AE351" s="120"/>
      <c r="AF351" s="120"/>
      <c r="AG351" s="120"/>
      <c r="AH351" s="121"/>
      <c r="AI351" s="122" t="s">
        <v>620</v>
      </c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4"/>
      <c r="BD351" s="57">
        <f>BD354</f>
        <v>91000</v>
      </c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>
        <f>BZ354</f>
        <v>25059.5</v>
      </c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128">
        <f t="shared" si="24"/>
        <v>65940.5</v>
      </c>
      <c r="CQ351" s="129"/>
      <c r="CR351" s="129"/>
      <c r="CS351" s="129"/>
      <c r="CT351" s="129"/>
      <c r="CU351" s="129"/>
      <c r="CV351" s="129"/>
      <c r="CW351" s="129"/>
      <c r="CX351" s="129"/>
      <c r="CY351" s="129"/>
      <c r="CZ351" s="129"/>
      <c r="DA351" s="129"/>
      <c r="DB351" s="129"/>
      <c r="DC351" s="129"/>
      <c r="DD351" s="129"/>
      <c r="DE351" s="130"/>
    </row>
    <row r="352" spans="2:109" ht="37.5" customHeight="1">
      <c r="B352" s="54" t="s">
        <v>424</v>
      </c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6"/>
      <c r="AC352" s="119" t="s">
        <v>68</v>
      </c>
      <c r="AD352" s="120"/>
      <c r="AE352" s="120"/>
      <c r="AF352" s="120"/>
      <c r="AG352" s="120"/>
      <c r="AH352" s="121"/>
      <c r="AI352" s="122" t="s">
        <v>621</v>
      </c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4"/>
      <c r="BD352" s="57">
        <f>BD353</f>
        <v>91000</v>
      </c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>
        <f>BZ353</f>
        <v>25059.5</v>
      </c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128">
        <f t="shared" si="24"/>
        <v>65940.5</v>
      </c>
      <c r="CQ352" s="129"/>
      <c r="CR352" s="129"/>
      <c r="CS352" s="129"/>
      <c r="CT352" s="129"/>
      <c r="CU352" s="129"/>
      <c r="CV352" s="129"/>
      <c r="CW352" s="129"/>
      <c r="CX352" s="129"/>
      <c r="CY352" s="129"/>
      <c r="CZ352" s="129"/>
      <c r="DA352" s="129"/>
      <c r="DB352" s="129"/>
      <c r="DC352" s="129"/>
      <c r="DD352" s="129"/>
      <c r="DE352" s="130"/>
    </row>
    <row r="353" spans="2:109" ht="23.25" customHeight="1">
      <c r="B353" s="54" t="s">
        <v>155</v>
      </c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6"/>
      <c r="AC353" s="119" t="s">
        <v>68</v>
      </c>
      <c r="AD353" s="120"/>
      <c r="AE353" s="120"/>
      <c r="AF353" s="120"/>
      <c r="AG353" s="120"/>
      <c r="AH353" s="121"/>
      <c r="AI353" s="122" t="s">
        <v>622</v>
      </c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4"/>
      <c r="BD353" s="57">
        <f>BD354</f>
        <v>91000</v>
      </c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>
        <f>BZ354</f>
        <v>25059.5</v>
      </c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128">
        <f t="shared" si="24"/>
        <v>65940.5</v>
      </c>
      <c r="CQ353" s="129"/>
      <c r="CR353" s="129"/>
      <c r="CS353" s="129"/>
      <c r="CT353" s="129"/>
      <c r="CU353" s="129"/>
      <c r="CV353" s="129"/>
      <c r="CW353" s="129"/>
      <c r="CX353" s="129"/>
      <c r="CY353" s="129"/>
      <c r="CZ353" s="129"/>
      <c r="DA353" s="129"/>
      <c r="DB353" s="129"/>
      <c r="DC353" s="129"/>
      <c r="DD353" s="129"/>
      <c r="DE353" s="130"/>
    </row>
    <row r="354" spans="2:109" ht="72.75" customHeight="1">
      <c r="B354" s="54" t="s">
        <v>18</v>
      </c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6"/>
      <c r="AC354" s="119" t="s">
        <v>68</v>
      </c>
      <c r="AD354" s="120"/>
      <c r="AE354" s="120"/>
      <c r="AF354" s="120"/>
      <c r="AG354" s="120"/>
      <c r="AH354" s="121"/>
      <c r="AI354" s="122" t="s">
        <v>623</v>
      </c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4"/>
      <c r="BD354" s="57">
        <f>BD355</f>
        <v>91000</v>
      </c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>
        <f>BZ355</f>
        <v>25059.5</v>
      </c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128">
        <f t="shared" si="24"/>
        <v>65940.5</v>
      </c>
      <c r="CQ354" s="129"/>
      <c r="CR354" s="129"/>
      <c r="CS354" s="129"/>
      <c r="CT354" s="129"/>
      <c r="CU354" s="129"/>
      <c r="CV354" s="129"/>
      <c r="CW354" s="129"/>
      <c r="CX354" s="129"/>
      <c r="CY354" s="129"/>
      <c r="CZ354" s="129"/>
      <c r="DA354" s="129"/>
      <c r="DB354" s="129"/>
      <c r="DC354" s="129"/>
      <c r="DD354" s="129"/>
      <c r="DE354" s="130"/>
    </row>
    <row r="355" spans="2:109" ht="23.25" customHeight="1">
      <c r="B355" s="54" t="s">
        <v>626</v>
      </c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6"/>
      <c r="AC355" s="119" t="s">
        <v>68</v>
      </c>
      <c r="AD355" s="120"/>
      <c r="AE355" s="120"/>
      <c r="AF355" s="120"/>
      <c r="AG355" s="120"/>
      <c r="AH355" s="121"/>
      <c r="AI355" s="122" t="s">
        <v>624</v>
      </c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4"/>
      <c r="BD355" s="57">
        <f>BD356</f>
        <v>91000</v>
      </c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>
        <f>BZ356</f>
        <v>25059.5</v>
      </c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128">
        <f t="shared" si="24"/>
        <v>65940.5</v>
      </c>
      <c r="CQ355" s="129"/>
      <c r="CR355" s="129"/>
      <c r="CS355" s="129"/>
      <c r="CT355" s="129"/>
      <c r="CU355" s="129"/>
      <c r="CV355" s="129"/>
      <c r="CW355" s="129"/>
      <c r="CX355" s="129"/>
      <c r="CY355" s="129"/>
      <c r="CZ355" s="129"/>
      <c r="DA355" s="129"/>
      <c r="DB355" s="129"/>
      <c r="DC355" s="129"/>
      <c r="DD355" s="129"/>
      <c r="DE355" s="130"/>
    </row>
    <row r="356" spans="2:109" ht="16.5" customHeight="1">
      <c r="B356" s="54" t="s">
        <v>19</v>
      </c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6"/>
      <c r="AC356" s="119" t="s">
        <v>68</v>
      </c>
      <c r="AD356" s="120"/>
      <c r="AE356" s="120"/>
      <c r="AF356" s="120"/>
      <c r="AG356" s="120"/>
      <c r="AH356" s="121"/>
      <c r="AI356" s="122" t="s">
        <v>625</v>
      </c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4"/>
      <c r="BD356" s="57">
        <v>91000</v>
      </c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>
        <v>25059.5</v>
      </c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128">
        <f t="shared" si="24"/>
        <v>65940.5</v>
      </c>
      <c r="CQ356" s="129"/>
      <c r="CR356" s="129"/>
      <c r="CS356" s="129"/>
      <c r="CT356" s="129"/>
      <c r="CU356" s="129"/>
      <c r="CV356" s="129"/>
      <c r="CW356" s="129"/>
      <c r="CX356" s="129"/>
      <c r="CY356" s="129"/>
      <c r="CZ356" s="129"/>
      <c r="DA356" s="129"/>
      <c r="DB356" s="129"/>
      <c r="DC356" s="129"/>
      <c r="DD356" s="129"/>
      <c r="DE356" s="130"/>
    </row>
    <row r="357" spans="2:109" ht="23.25" customHeight="1" hidden="1">
      <c r="B357" s="54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6"/>
      <c r="AC357" s="119"/>
      <c r="AD357" s="120"/>
      <c r="AE357" s="120"/>
      <c r="AF357" s="120"/>
      <c r="AG357" s="120"/>
      <c r="AH357" s="121"/>
      <c r="AI357" s="122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4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128"/>
      <c r="CQ357" s="129"/>
      <c r="CR357" s="129"/>
      <c r="CS357" s="129"/>
      <c r="CT357" s="129"/>
      <c r="CU357" s="129"/>
      <c r="CV357" s="129"/>
      <c r="CW357" s="129"/>
      <c r="CX357" s="129"/>
      <c r="CY357" s="129"/>
      <c r="CZ357" s="129"/>
      <c r="DA357" s="129"/>
      <c r="DB357" s="129"/>
      <c r="DC357" s="129"/>
      <c r="DD357" s="129"/>
      <c r="DE357" s="130"/>
    </row>
    <row r="358" spans="2:109" ht="23.25" customHeight="1" hidden="1">
      <c r="B358" s="54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6"/>
      <c r="AC358" s="119"/>
      <c r="AD358" s="120"/>
      <c r="AE358" s="120"/>
      <c r="AF358" s="120"/>
      <c r="AG358" s="120"/>
      <c r="AH358" s="121"/>
      <c r="AI358" s="122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4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128"/>
      <c r="CQ358" s="129"/>
      <c r="CR358" s="129"/>
      <c r="CS358" s="129"/>
      <c r="CT358" s="129"/>
      <c r="CU358" s="129"/>
      <c r="CV358" s="129"/>
      <c r="CW358" s="129"/>
      <c r="CX358" s="129"/>
      <c r="CY358" s="129"/>
      <c r="CZ358" s="129"/>
      <c r="DA358" s="129"/>
      <c r="DB358" s="129"/>
      <c r="DC358" s="129"/>
      <c r="DD358" s="129"/>
      <c r="DE358" s="130"/>
    </row>
    <row r="359" spans="2:109" ht="16.5" customHeight="1">
      <c r="B359" s="3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12"/>
      <c r="AD359" s="13"/>
      <c r="AE359" s="13"/>
      <c r="AF359" s="13"/>
      <c r="AG359" s="13"/>
      <c r="AH359" s="12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8"/>
    </row>
    <row r="360" spans="2:109" ht="16.5" customHeight="1" thickBot="1">
      <c r="B360" s="3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12"/>
      <c r="AD360" s="13"/>
      <c r="AE360" s="13"/>
      <c r="AF360" s="13"/>
      <c r="AG360" s="13"/>
      <c r="AH360" s="12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8"/>
    </row>
    <row r="361" spans="2:109" ht="23.25" customHeight="1">
      <c r="B361" s="157" t="s">
        <v>93</v>
      </c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9"/>
      <c r="AC361" s="160" t="s">
        <v>69</v>
      </c>
      <c r="AD361" s="161"/>
      <c r="AE361" s="161"/>
      <c r="AF361" s="161"/>
      <c r="AG361" s="161"/>
      <c r="AH361" s="162"/>
      <c r="AI361" s="163" t="s">
        <v>60</v>
      </c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  <c r="AZ361" s="164"/>
      <c r="BA361" s="164"/>
      <c r="BB361" s="164"/>
      <c r="BC361" s="165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  <c r="BU361" s="166"/>
      <c r="BV361" s="166"/>
      <c r="BW361" s="166"/>
      <c r="BX361" s="166"/>
      <c r="BY361" s="167"/>
      <c r="BZ361" s="166">
        <v>-58007.99</v>
      </c>
      <c r="CA361" s="166"/>
      <c r="CB361" s="166"/>
      <c r="CC361" s="166"/>
      <c r="CD361" s="166"/>
      <c r="CE361" s="166"/>
      <c r="CF361" s="166"/>
      <c r="CG361" s="166"/>
      <c r="CH361" s="166"/>
      <c r="CI361" s="166"/>
      <c r="CJ361" s="166"/>
      <c r="CK361" s="166"/>
      <c r="CL361" s="166"/>
      <c r="CM361" s="166"/>
      <c r="CN361" s="166"/>
      <c r="CO361" s="167"/>
      <c r="CP361" s="166"/>
      <c r="CQ361" s="212"/>
      <c r="CR361" s="212"/>
      <c r="CS361" s="212"/>
      <c r="CT361" s="212"/>
      <c r="CU361" s="212"/>
      <c r="CV361" s="212"/>
      <c r="CW361" s="212"/>
      <c r="CX361" s="212"/>
      <c r="CY361" s="212"/>
      <c r="CZ361" s="212"/>
      <c r="DA361" s="212"/>
      <c r="DB361" s="212"/>
      <c r="DC361" s="212"/>
      <c r="DD361" s="212"/>
      <c r="DE361" s="212"/>
    </row>
    <row r="362" spans="2:109" ht="1.5" customHeight="1" thickBot="1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6"/>
      <c r="AC362" s="8"/>
      <c r="AD362" s="9"/>
      <c r="AE362" s="9"/>
      <c r="AF362" s="9"/>
      <c r="AG362" s="9"/>
      <c r="AH362" s="9"/>
      <c r="AI362" s="39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39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39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39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1"/>
    </row>
    <row r="363" spans="35:109" ht="12"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</row>
    <row r="364" spans="79:93" ht="12"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</row>
  </sheetData>
  <sheetProtection/>
  <mergeCells count="2136">
    <mergeCell ref="AC80:AH80"/>
    <mergeCell ref="AI80:BC80"/>
    <mergeCell ref="BD80:BY80"/>
    <mergeCell ref="BZ80:CO80"/>
    <mergeCell ref="CP80:DE80"/>
    <mergeCell ref="CP78:DE78"/>
    <mergeCell ref="B79:AB79"/>
    <mergeCell ref="AC79:AH79"/>
    <mergeCell ref="AI79:BC79"/>
    <mergeCell ref="BD79:BY79"/>
    <mergeCell ref="BZ79:CO79"/>
    <mergeCell ref="CP79:DE79"/>
    <mergeCell ref="AC77:AH77"/>
    <mergeCell ref="AI77:BC77"/>
    <mergeCell ref="BD77:BY77"/>
    <mergeCell ref="BZ77:CO77"/>
    <mergeCell ref="CP77:DE77"/>
    <mergeCell ref="B78:AB78"/>
    <mergeCell ref="AC78:AH78"/>
    <mergeCell ref="AI78:BC78"/>
    <mergeCell ref="BD78:BY78"/>
    <mergeCell ref="BZ78:CO78"/>
    <mergeCell ref="AI48:BC48"/>
    <mergeCell ref="BD48:BY48"/>
    <mergeCell ref="BZ48:CO48"/>
    <mergeCell ref="CP48:DE48"/>
    <mergeCell ref="B49:AB49"/>
    <mergeCell ref="AC49:AH49"/>
    <mergeCell ref="AI49:BC49"/>
    <mergeCell ref="BD49:BY49"/>
    <mergeCell ref="BZ49:CO49"/>
    <mergeCell ref="BD143:BY143"/>
    <mergeCell ref="BZ143:CO143"/>
    <mergeCell ref="CP143:DE143"/>
    <mergeCell ref="B47:AB47"/>
    <mergeCell ref="AC47:AH47"/>
    <mergeCell ref="AI47:BC47"/>
    <mergeCell ref="BD47:BY47"/>
    <mergeCell ref="BZ47:CO47"/>
    <mergeCell ref="CP47:DE47"/>
    <mergeCell ref="AC48:AH48"/>
    <mergeCell ref="B120:AB120"/>
    <mergeCell ref="AC120:AH120"/>
    <mergeCell ref="AI120:BC120"/>
    <mergeCell ref="BD120:BY120"/>
    <mergeCell ref="BZ120:CO120"/>
    <mergeCell ref="CP120:DE120"/>
    <mergeCell ref="B113:AB113"/>
    <mergeCell ref="AC113:AH113"/>
    <mergeCell ref="AI113:BC113"/>
    <mergeCell ref="BD113:BY113"/>
    <mergeCell ref="BZ113:CO113"/>
    <mergeCell ref="CP113:DE113"/>
    <mergeCell ref="B99:AB99"/>
    <mergeCell ref="AC99:AH99"/>
    <mergeCell ref="AI99:BC99"/>
    <mergeCell ref="BD99:BY99"/>
    <mergeCell ref="BZ99:CO99"/>
    <mergeCell ref="CP99:DE99"/>
    <mergeCell ref="AC85:AH85"/>
    <mergeCell ref="AI85:BC85"/>
    <mergeCell ref="BD85:BY85"/>
    <mergeCell ref="BZ85:CO85"/>
    <mergeCell ref="CP85:DE85"/>
    <mergeCell ref="B93:AB93"/>
    <mergeCell ref="AC93:AH93"/>
    <mergeCell ref="AI93:BC93"/>
    <mergeCell ref="BD93:BY93"/>
    <mergeCell ref="BZ93:CO93"/>
    <mergeCell ref="B73:AB73"/>
    <mergeCell ref="AC73:AH73"/>
    <mergeCell ref="AI73:BC73"/>
    <mergeCell ref="BD73:BY73"/>
    <mergeCell ref="BZ73:CO73"/>
    <mergeCell ref="CP73:DE73"/>
    <mergeCell ref="AC35:AH35"/>
    <mergeCell ref="AI35:BC35"/>
    <mergeCell ref="BD35:BY35"/>
    <mergeCell ref="BZ35:CO35"/>
    <mergeCell ref="CP35:DE35"/>
    <mergeCell ref="B50:AB50"/>
    <mergeCell ref="AC50:AH50"/>
    <mergeCell ref="AI50:BC50"/>
    <mergeCell ref="BD50:BY50"/>
    <mergeCell ref="BZ50:CO50"/>
    <mergeCell ref="B13:AB13"/>
    <mergeCell ref="AC13:AH13"/>
    <mergeCell ref="AI13:BC13"/>
    <mergeCell ref="BD13:BY13"/>
    <mergeCell ref="BZ13:CO13"/>
    <mergeCell ref="CP13:DE13"/>
    <mergeCell ref="B100:AB100"/>
    <mergeCell ref="AC100:AH100"/>
    <mergeCell ref="AI100:BC100"/>
    <mergeCell ref="BD100:BY100"/>
    <mergeCell ref="BZ100:CO100"/>
    <mergeCell ref="CP100:DE100"/>
    <mergeCell ref="B16:AB16"/>
    <mergeCell ref="AC16:AH16"/>
    <mergeCell ref="AI16:BC16"/>
    <mergeCell ref="BD16:BY16"/>
    <mergeCell ref="BZ16:CO16"/>
    <mergeCell ref="CP16:DE16"/>
    <mergeCell ref="AC46:AH46"/>
    <mergeCell ref="AI46:BC46"/>
    <mergeCell ref="BD46:BY46"/>
    <mergeCell ref="BZ46:CO46"/>
    <mergeCell ref="CP46:DE46"/>
    <mergeCell ref="BZ285:CO285"/>
    <mergeCell ref="CP285:DE285"/>
    <mergeCell ref="AI265:BC265"/>
    <mergeCell ref="AI280:BC280"/>
    <mergeCell ref="AI269:BC269"/>
    <mergeCell ref="CP265:DE265"/>
    <mergeCell ref="CP278:DE278"/>
    <mergeCell ref="BZ271:CO271"/>
    <mergeCell ref="BZ269:CO269"/>
    <mergeCell ref="BZ288:CO288"/>
    <mergeCell ref="BZ272:CO272"/>
    <mergeCell ref="BZ278:CO278"/>
    <mergeCell ref="CP271:DE271"/>
    <mergeCell ref="BZ270:CO270"/>
    <mergeCell ref="CP281:DE281"/>
    <mergeCell ref="BD278:BY278"/>
    <mergeCell ref="BD273:BY273"/>
    <mergeCell ref="BZ279:CO279"/>
    <mergeCell ref="BD281:BY281"/>
    <mergeCell ref="BD280:BY280"/>
    <mergeCell ref="BZ273:CO273"/>
    <mergeCell ref="AI176:BC176"/>
    <mergeCell ref="AI235:BC235"/>
    <mergeCell ref="AI232:BC232"/>
    <mergeCell ref="AI233:BC233"/>
    <mergeCell ref="AI255:BC255"/>
    <mergeCell ref="AI263:BC263"/>
    <mergeCell ref="AI177:BC177"/>
    <mergeCell ref="AI259:BC259"/>
    <mergeCell ref="AI252:BC252"/>
    <mergeCell ref="AI250:BC250"/>
    <mergeCell ref="B205:AB205"/>
    <mergeCell ref="B202:AB202"/>
    <mergeCell ref="BD322:BY322"/>
    <mergeCell ref="AI270:BC270"/>
    <mergeCell ref="AC285:AH285"/>
    <mergeCell ref="AI285:BC285"/>
    <mergeCell ref="BD285:BY285"/>
    <mergeCell ref="AI267:BC267"/>
    <mergeCell ref="BD268:BY268"/>
    <mergeCell ref="BD286:BY286"/>
    <mergeCell ref="B246:AB246"/>
    <mergeCell ref="B243:AB243"/>
    <mergeCell ref="AC243:AH243"/>
    <mergeCell ref="B195:AB195"/>
    <mergeCell ref="AI236:BC236"/>
    <mergeCell ref="AC238:AH238"/>
    <mergeCell ref="AC237:AH237"/>
    <mergeCell ref="B199:AB199"/>
    <mergeCell ref="B206:AB206"/>
    <mergeCell ref="AC236:AH236"/>
    <mergeCell ref="AC269:AH269"/>
    <mergeCell ref="AC253:AH253"/>
    <mergeCell ref="AC252:AH252"/>
    <mergeCell ref="B267:AB267"/>
    <mergeCell ref="AC247:AH247"/>
    <mergeCell ref="B257:AB257"/>
    <mergeCell ref="AC254:AH254"/>
    <mergeCell ref="AC266:AH266"/>
    <mergeCell ref="B255:AB255"/>
    <mergeCell ref="B256:AB256"/>
    <mergeCell ref="B242:AB242"/>
    <mergeCell ref="AC242:AH242"/>
    <mergeCell ref="B197:AB197"/>
    <mergeCell ref="B194:AB194"/>
    <mergeCell ref="B207:AB207"/>
    <mergeCell ref="AI225:BC225"/>
    <mergeCell ref="B204:AB204"/>
    <mergeCell ref="B203:AB203"/>
    <mergeCell ref="B208:AB208"/>
    <mergeCell ref="AC241:AH241"/>
    <mergeCell ref="B192:AB192"/>
    <mergeCell ref="AI205:BC205"/>
    <mergeCell ref="AI192:BC192"/>
    <mergeCell ref="B201:AB201"/>
    <mergeCell ref="B196:AB196"/>
    <mergeCell ref="AI163:BC163"/>
    <mergeCell ref="B186:AB186"/>
    <mergeCell ref="B180:AB181"/>
    <mergeCell ref="B193:AB193"/>
    <mergeCell ref="B198:AB198"/>
    <mergeCell ref="BZ139:CO139"/>
    <mergeCell ref="BZ140:CO140"/>
    <mergeCell ref="B244:AB244"/>
    <mergeCell ref="AC244:AH244"/>
    <mergeCell ref="AC154:AH154"/>
    <mergeCell ref="BZ146:CO146"/>
    <mergeCell ref="BZ150:CO150"/>
    <mergeCell ref="B209:AB209"/>
    <mergeCell ref="AC174:AH174"/>
    <mergeCell ref="AI165:BC165"/>
    <mergeCell ref="AC168:AH168"/>
    <mergeCell ref="B191:AB191"/>
    <mergeCell ref="B188:AB188"/>
    <mergeCell ref="AC173:AH173"/>
    <mergeCell ref="B185:AB185"/>
    <mergeCell ref="B189:AB189"/>
    <mergeCell ref="B187:AB187"/>
    <mergeCell ref="B184:AB184"/>
    <mergeCell ref="B190:AB190"/>
    <mergeCell ref="B183:AB183"/>
    <mergeCell ref="AC138:AH138"/>
    <mergeCell ref="AC146:AH146"/>
    <mergeCell ref="AC140:AH140"/>
    <mergeCell ref="AC172:AH172"/>
    <mergeCell ref="AC148:AH148"/>
    <mergeCell ref="AC171:AH171"/>
    <mergeCell ref="AC167:AH167"/>
    <mergeCell ref="AC166:AH166"/>
    <mergeCell ref="AC159:AH159"/>
    <mergeCell ref="AC157:AH157"/>
    <mergeCell ref="AC165:AH165"/>
    <mergeCell ref="AI162:BC162"/>
    <mergeCell ref="AC158:AH158"/>
    <mergeCell ref="AC162:AH162"/>
    <mergeCell ref="AC161:AH161"/>
    <mergeCell ref="AC150:AH150"/>
    <mergeCell ref="AC155:AH155"/>
    <mergeCell ref="AC160:AH160"/>
    <mergeCell ref="AI155:BC155"/>
    <mergeCell ref="AI151:BC151"/>
    <mergeCell ref="BZ128:CO128"/>
    <mergeCell ref="BZ130:CO130"/>
    <mergeCell ref="BZ131:CO131"/>
    <mergeCell ref="BZ132:CO132"/>
    <mergeCell ref="BZ129:CO129"/>
    <mergeCell ref="CP101:DE101"/>
    <mergeCell ref="CP117:DE117"/>
    <mergeCell ref="CP132:DE132"/>
    <mergeCell ref="CP128:DE128"/>
    <mergeCell ref="CP121:DE121"/>
    <mergeCell ref="BZ96:CO96"/>
    <mergeCell ref="BZ98:CO98"/>
    <mergeCell ref="BZ97:CO97"/>
    <mergeCell ref="CP96:DE96"/>
    <mergeCell ref="CP114:DE114"/>
    <mergeCell ref="CP97:DE97"/>
    <mergeCell ref="CP107:DE107"/>
    <mergeCell ref="CP98:DE98"/>
    <mergeCell ref="BZ111:CO111"/>
    <mergeCell ref="CP64:DE64"/>
    <mergeCell ref="CP65:DE65"/>
    <mergeCell ref="CP74:DE74"/>
    <mergeCell ref="CP71:DE71"/>
    <mergeCell ref="CP66:DE66"/>
    <mergeCell ref="CP70:DE70"/>
    <mergeCell ref="CP68:DE68"/>
    <mergeCell ref="CP67:DE67"/>
    <mergeCell ref="CP75:DE75"/>
    <mergeCell ref="CP72:DE72"/>
    <mergeCell ref="CP126:DE126"/>
    <mergeCell ref="CP141:DE141"/>
    <mergeCell ref="CP133:DE133"/>
    <mergeCell ref="CP138:DE138"/>
    <mergeCell ref="CP137:DE137"/>
    <mergeCell ref="CP136:DE136"/>
    <mergeCell ref="CP129:DE129"/>
    <mergeCell ref="CP134:DE134"/>
    <mergeCell ref="BZ64:CO64"/>
    <mergeCell ref="AI67:BC67"/>
    <mergeCell ref="AI65:BC65"/>
    <mergeCell ref="AI64:BC64"/>
    <mergeCell ref="AI66:BC66"/>
    <mergeCell ref="BD65:BY65"/>
    <mergeCell ref="BD67:BY67"/>
    <mergeCell ref="BD64:BY64"/>
    <mergeCell ref="BD66:BY66"/>
    <mergeCell ref="BZ66:CO66"/>
    <mergeCell ref="AC76:AH76"/>
    <mergeCell ref="CP142:DE142"/>
    <mergeCell ref="CP145:DE145"/>
    <mergeCell ref="CP144:DE144"/>
    <mergeCell ref="AC86:AH86"/>
    <mergeCell ref="AC104:AH104"/>
    <mergeCell ref="BD95:BY95"/>
    <mergeCell ref="BD101:BY101"/>
    <mergeCell ref="CP76:DE76"/>
    <mergeCell ref="CP81:DE81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16:DE116"/>
    <mergeCell ref="BZ95:CO95"/>
    <mergeCell ref="AC61:AH61"/>
    <mergeCell ref="AC62:AH62"/>
    <mergeCell ref="AC63:AH63"/>
    <mergeCell ref="AC66:AH66"/>
    <mergeCell ref="AC72:AH72"/>
    <mergeCell ref="AC67:AH67"/>
    <mergeCell ref="AC65:AH65"/>
    <mergeCell ref="AC69:AH69"/>
    <mergeCell ref="CP86:DE86"/>
    <mergeCell ref="CP83:DE83"/>
    <mergeCell ref="CP122:DE122"/>
    <mergeCell ref="CP130:DE130"/>
    <mergeCell ref="CP84:DE84"/>
    <mergeCell ref="CP95:DE95"/>
    <mergeCell ref="CP118:DE118"/>
    <mergeCell ref="CP109:DE109"/>
    <mergeCell ref="CP106:DE106"/>
    <mergeCell ref="CP102:DE102"/>
    <mergeCell ref="BZ60:CO60"/>
    <mergeCell ref="CP63:DE63"/>
    <mergeCell ref="BZ62:CO62"/>
    <mergeCell ref="BZ63:CO63"/>
    <mergeCell ref="BZ61:CO61"/>
    <mergeCell ref="BD61:BY61"/>
    <mergeCell ref="BD62:BY62"/>
    <mergeCell ref="BD60:BY60"/>
    <mergeCell ref="BD63:BY63"/>
    <mergeCell ref="AI69:BC69"/>
    <mergeCell ref="AC71:AH71"/>
    <mergeCell ref="AC60:AH60"/>
    <mergeCell ref="AC64:AH64"/>
    <mergeCell ref="AC95:AH95"/>
    <mergeCell ref="AI71:BC71"/>
    <mergeCell ref="AI81:BC81"/>
    <mergeCell ref="AC88:AH88"/>
    <mergeCell ref="AC75:AH75"/>
    <mergeCell ref="AC81:AH81"/>
    <mergeCell ref="AC152:AH152"/>
    <mergeCell ref="AC142:AH142"/>
    <mergeCell ref="AC144:AH144"/>
    <mergeCell ref="AC145:AH145"/>
    <mergeCell ref="AC147:AH147"/>
    <mergeCell ref="AC151:AH151"/>
    <mergeCell ref="AC149:AH149"/>
    <mergeCell ref="AC143:AH143"/>
    <mergeCell ref="AC111:AH111"/>
    <mergeCell ref="B172:AB172"/>
    <mergeCell ref="B173:AB173"/>
    <mergeCell ref="B178:AB178"/>
    <mergeCell ref="AC163:AH163"/>
    <mergeCell ref="AC115:AH115"/>
    <mergeCell ref="AC114:AH114"/>
    <mergeCell ref="B124:AB124"/>
    <mergeCell ref="B126:AB126"/>
    <mergeCell ref="B130:AB130"/>
    <mergeCell ref="B182:AB182"/>
    <mergeCell ref="B177:AB177"/>
    <mergeCell ref="AC175:AH175"/>
    <mergeCell ref="B174:AB174"/>
    <mergeCell ref="B175:AB175"/>
    <mergeCell ref="B131:AB131"/>
    <mergeCell ref="B147:AB147"/>
    <mergeCell ref="B160:AB160"/>
    <mergeCell ref="B144:AB144"/>
    <mergeCell ref="B158:AB158"/>
    <mergeCell ref="AC89:AH89"/>
    <mergeCell ref="B179:AB179"/>
    <mergeCell ref="B176:AB176"/>
    <mergeCell ref="AC179:AH179"/>
    <mergeCell ref="AC177:AH177"/>
    <mergeCell ref="AC176:AH176"/>
    <mergeCell ref="B127:AB127"/>
    <mergeCell ref="B112:AB112"/>
    <mergeCell ref="B150:AB150"/>
    <mergeCell ref="B154:AB154"/>
    <mergeCell ref="AC240:AH240"/>
    <mergeCell ref="AI237:BC237"/>
    <mergeCell ref="BD258:BY258"/>
    <mergeCell ref="BD252:BY252"/>
    <mergeCell ref="AI240:BC240"/>
    <mergeCell ref="AI247:BC247"/>
    <mergeCell ref="BD243:BY243"/>
    <mergeCell ref="BD246:BY246"/>
    <mergeCell ref="BD250:BY250"/>
    <mergeCell ref="AI246:BC246"/>
    <mergeCell ref="AI244:BC244"/>
    <mergeCell ref="BD244:BY244"/>
    <mergeCell ref="AC239:AH239"/>
    <mergeCell ref="BD261:BY261"/>
    <mergeCell ref="AI264:BC264"/>
    <mergeCell ref="BD254:BY254"/>
    <mergeCell ref="BD259:BY259"/>
    <mergeCell ref="BD264:BY264"/>
    <mergeCell ref="BD260:BY260"/>
    <mergeCell ref="BD255:BY255"/>
    <mergeCell ref="AI258:BC258"/>
    <mergeCell ref="AC222:AH222"/>
    <mergeCell ref="AI219:BC219"/>
    <mergeCell ref="AI220:BC220"/>
    <mergeCell ref="AI224:BC224"/>
    <mergeCell ref="AI221:BC221"/>
    <mergeCell ref="AI222:BC222"/>
    <mergeCell ref="AI223:BC223"/>
    <mergeCell ref="AC224:AH224"/>
    <mergeCell ref="AC232:AH232"/>
    <mergeCell ref="AC193:AH193"/>
    <mergeCell ref="AC195:AH195"/>
    <mergeCell ref="AC184:AH184"/>
    <mergeCell ref="AI230:BC230"/>
    <mergeCell ref="AC210:AH210"/>
    <mergeCell ref="AI228:BC228"/>
    <mergeCell ref="AC228:AH228"/>
    <mergeCell ref="AI213:BC213"/>
    <mergeCell ref="AI216:BC216"/>
    <mergeCell ref="AC185:AH185"/>
    <mergeCell ref="AC178:AH178"/>
    <mergeCell ref="AC186:AH186"/>
    <mergeCell ref="AC182:AH182"/>
    <mergeCell ref="AC205:AH205"/>
    <mergeCell ref="AC204:AH204"/>
    <mergeCell ref="AC180:AH181"/>
    <mergeCell ref="AC188:AH188"/>
    <mergeCell ref="AC201:AH201"/>
    <mergeCell ref="AC192:AH192"/>
    <mergeCell ref="AC197:AH197"/>
    <mergeCell ref="AI166:BC166"/>
    <mergeCell ref="AC211:AH211"/>
    <mergeCell ref="AC214:AH214"/>
    <mergeCell ref="AC219:AH219"/>
    <mergeCell ref="AC217:AH217"/>
    <mergeCell ref="AC221:AH221"/>
    <mergeCell ref="AC218:AH218"/>
    <mergeCell ref="AC220:AH220"/>
    <mergeCell ref="AC212:AH212"/>
    <mergeCell ref="AC187:AH187"/>
    <mergeCell ref="BZ171:CO171"/>
    <mergeCell ref="BZ184:CO184"/>
    <mergeCell ref="BZ182:CO182"/>
    <mergeCell ref="BD176:BY176"/>
    <mergeCell ref="BD172:BY172"/>
    <mergeCell ref="BD169:BY169"/>
    <mergeCell ref="BD177:BY177"/>
    <mergeCell ref="BZ183:CO183"/>
    <mergeCell ref="BZ172:CO172"/>
    <mergeCell ref="BD183:BY183"/>
    <mergeCell ref="AI154:BC154"/>
    <mergeCell ref="AI159:BC159"/>
    <mergeCell ref="AI175:BC175"/>
    <mergeCell ref="AI174:BC174"/>
    <mergeCell ref="AI167:BC167"/>
    <mergeCell ref="AI169:BC169"/>
    <mergeCell ref="AI172:BC172"/>
    <mergeCell ref="AI171:BC171"/>
    <mergeCell ref="AI173:BC173"/>
    <mergeCell ref="AI168:BC168"/>
    <mergeCell ref="AI161:BC161"/>
    <mergeCell ref="AI160:BC160"/>
    <mergeCell ref="AI157:BC157"/>
    <mergeCell ref="BD160:BY160"/>
    <mergeCell ref="BD161:BY161"/>
    <mergeCell ref="BD159:BY159"/>
    <mergeCell ref="AI158:BC158"/>
    <mergeCell ref="BD157:BY157"/>
    <mergeCell ref="CP174:DE174"/>
    <mergeCell ref="CP176:DE176"/>
    <mergeCell ref="CP188:DE188"/>
    <mergeCell ref="CP178:DE178"/>
    <mergeCell ref="CP175:DE175"/>
    <mergeCell ref="CP180:DE181"/>
    <mergeCell ref="CP177:DE177"/>
    <mergeCell ref="CP183:DE183"/>
    <mergeCell ref="CP196:DE196"/>
    <mergeCell ref="CP193:DE193"/>
    <mergeCell ref="CP191:DE191"/>
    <mergeCell ref="CP192:DE192"/>
    <mergeCell ref="CP194:DE194"/>
    <mergeCell ref="CP187:DE187"/>
    <mergeCell ref="CP190:DE190"/>
    <mergeCell ref="CP195:DE195"/>
    <mergeCell ref="CP216:DE216"/>
    <mergeCell ref="CP204:DE204"/>
    <mergeCell ref="CP208:DE208"/>
    <mergeCell ref="CP210:DE210"/>
    <mergeCell ref="CP202:DE202"/>
    <mergeCell ref="CP212:DE212"/>
    <mergeCell ref="CP211:DE211"/>
    <mergeCell ref="CP207:DE207"/>
    <mergeCell ref="CP209:DE209"/>
    <mergeCell ref="CP205:DE205"/>
    <mergeCell ref="CP229:DE229"/>
    <mergeCell ref="CP218:DE218"/>
    <mergeCell ref="CP224:DE224"/>
    <mergeCell ref="CP223:DE223"/>
    <mergeCell ref="CP230:DE230"/>
    <mergeCell ref="CP227:DE227"/>
    <mergeCell ref="CP222:DE222"/>
    <mergeCell ref="CP220:DE220"/>
    <mergeCell ref="CP219:DE219"/>
    <mergeCell ref="CP221:DE221"/>
    <mergeCell ref="CP256:DE256"/>
    <mergeCell ref="CP255:DE255"/>
    <mergeCell ref="CP239:DE239"/>
    <mergeCell ref="CP244:DE244"/>
    <mergeCell ref="CP251:DE251"/>
    <mergeCell ref="CP254:DE254"/>
    <mergeCell ref="CP247:DE247"/>
    <mergeCell ref="CP252:DE252"/>
    <mergeCell ref="CP250:DE250"/>
    <mergeCell ref="B213:AB213"/>
    <mergeCell ref="B214:AB214"/>
    <mergeCell ref="B215:AB215"/>
    <mergeCell ref="AC216:AH216"/>
    <mergeCell ref="AC215:AH215"/>
    <mergeCell ref="AI231:BC231"/>
    <mergeCell ref="AI217:BC217"/>
    <mergeCell ref="AC225:AH225"/>
    <mergeCell ref="AC226:AH226"/>
    <mergeCell ref="AI218:BC218"/>
    <mergeCell ref="B216:AB216"/>
    <mergeCell ref="B222:AB222"/>
    <mergeCell ref="B220:AB220"/>
    <mergeCell ref="B223:AB223"/>
    <mergeCell ref="CP249:DE249"/>
    <mergeCell ref="CP259:DE259"/>
    <mergeCell ref="CP240:DE240"/>
    <mergeCell ref="CP246:DE246"/>
    <mergeCell ref="CP226:DE226"/>
    <mergeCell ref="CP228:DE228"/>
    <mergeCell ref="B212:AB212"/>
    <mergeCell ref="B229:AB229"/>
    <mergeCell ref="B234:AB234"/>
    <mergeCell ref="B230:AB230"/>
    <mergeCell ref="AI229:BC229"/>
    <mergeCell ref="AC213:AH213"/>
    <mergeCell ref="AC223:AH223"/>
    <mergeCell ref="AI214:BC214"/>
    <mergeCell ref="B228:AB228"/>
    <mergeCell ref="B232:AB232"/>
    <mergeCell ref="BZ361:CO361"/>
    <mergeCell ref="B211:AB211"/>
    <mergeCell ref="B210:AB210"/>
    <mergeCell ref="B226:AB226"/>
    <mergeCell ref="B219:AB219"/>
    <mergeCell ref="B218:AB218"/>
    <mergeCell ref="B225:AB225"/>
    <mergeCell ref="B221:AB221"/>
    <mergeCell ref="B224:AB224"/>
    <mergeCell ref="B217:AB217"/>
    <mergeCell ref="CP311:DE311"/>
    <mergeCell ref="CP361:DE361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D256:BY256"/>
    <mergeCell ref="BD298:BY298"/>
    <mergeCell ref="CP316:DE316"/>
    <mergeCell ref="CP315:DE315"/>
    <mergeCell ref="CP299:DE299"/>
    <mergeCell ref="CP298:DE298"/>
    <mergeCell ref="BZ298:CO298"/>
    <mergeCell ref="CP305:DE305"/>
    <mergeCell ref="BZ313:CO313"/>
    <mergeCell ref="BZ309:CO309"/>
    <mergeCell ref="BD236:BY236"/>
    <mergeCell ref="CP241:DE241"/>
    <mergeCell ref="CP242:DE242"/>
    <mergeCell ref="BD240:BY240"/>
    <mergeCell ref="CP234:DE234"/>
    <mergeCell ref="CP236:DE236"/>
    <mergeCell ref="CP237:DE237"/>
    <mergeCell ref="CP238:DE238"/>
    <mergeCell ref="B231:AB231"/>
    <mergeCell ref="AC230:AH230"/>
    <mergeCell ref="BD237:BY237"/>
    <mergeCell ref="BD239:BY239"/>
    <mergeCell ref="BD230:BY230"/>
    <mergeCell ref="AC235:AH235"/>
    <mergeCell ref="B236:AB236"/>
    <mergeCell ref="B235:AB235"/>
    <mergeCell ref="BD235:BY235"/>
    <mergeCell ref="B233:AB233"/>
    <mergeCell ref="AI234:BC234"/>
    <mergeCell ref="BD233:BY233"/>
    <mergeCell ref="AC234:AH234"/>
    <mergeCell ref="AC229:AH229"/>
    <mergeCell ref="AC233:AH233"/>
    <mergeCell ref="AC231:AH231"/>
    <mergeCell ref="BD234:BY234"/>
    <mergeCell ref="BD232:BY232"/>
    <mergeCell ref="BZ346:CO346"/>
    <mergeCell ref="BZ342:CO342"/>
    <mergeCell ref="BZ330:CO330"/>
    <mergeCell ref="BZ327:CO327"/>
    <mergeCell ref="BZ315:CO315"/>
    <mergeCell ref="BZ345:CO345"/>
    <mergeCell ref="BZ341:CO341"/>
    <mergeCell ref="BZ316:CO316"/>
    <mergeCell ref="BZ321:CO321"/>
    <mergeCell ref="BZ329:CO329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6:DE6"/>
    <mergeCell ref="CP18:DE18"/>
    <mergeCell ref="CP17:DE17"/>
    <mergeCell ref="CP15:DE15"/>
    <mergeCell ref="BZ11:CO11"/>
    <mergeCell ref="B11:AB11"/>
    <mergeCell ref="AI15:BC15"/>
    <mergeCell ref="AI17:BC17"/>
    <mergeCell ref="B15:AB15"/>
    <mergeCell ref="AC11:AH11"/>
    <mergeCell ref="AI11:BC11"/>
    <mergeCell ref="BZ6:CO6"/>
    <mergeCell ref="BZ7:CO7"/>
    <mergeCell ref="CP7:DE7"/>
    <mergeCell ref="B9:AB9"/>
    <mergeCell ref="BD8:BY8"/>
    <mergeCell ref="B6:AB6"/>
    <mergeCell ref="CP3:DE3"/>
    <mergeCell ref="BD4:BY4"/>
    <mergeCell ref="BZ4:CO4"/>
    <mergeCell ref="CP4:DE4"/>
    <mergeCell ref="BD3:BY3"/>
    <mergeCell ref="BZ3:CO3"/>
    <mergeCell ref="AI3:BC3"/>
    <mergeCell ref="AI4:BC4"/>
    <mergeCell ref="AI5:BC5"/>
    <mergeCell ref="AI6:BC6"/>
    <mergeCell ref="AC27:AH27"/>
    <mergeCell ref="AI18:BC18"/>
    <mergeCell ref="AI22:BC22"/>
    <mergeCell ref="AC20:AH20"/>
    <mergeCell ref="AC15:AH15"/>
    <mergeCell ref="AC18:AH18"/>
    <mergeCell ref="AC17:AH17"/>
    <mergeCell ref="AC23:AH23"/>
    <mergeCell ref="AC22:AH22"/>
    <mergeCell ref="AC25:AH25"/>
    <mergeCell ref="AC68:AH68"/>
    <mergeCell ref="B72:AB72"/>
    <mergeCell ref="B59:AB59"/>
    <mergeCell ref="B64:AB64"/>
    <mergeCell ref="B58:AB58"/>
    <mergeCell ref="B56:AB56"/>
    <mergeCell ref="B123:AB123"/>
    <mergeCell ref="B125:AB125"/>
    <mergeCell ref="AC33:AH33"/>
    <mergeCell ref="AC26:AH26"/>
    <mergeCell ref="AC28:AH28"/>
    <mergeCell ref="AC29:AH29"/>
    <mergeCell ref="AC30:AH30"/>
    <mergeCell ref="AC31:AH31"/>
    <mergeCell ref="B114:AB114"/>
    <mergeCell ref="B63:AB63"/>
    <mergeCell ref="B157:AB157"/>
    <mergeCell ref="B137:AB137"/>
    <mergeCell ref="B153:AB153"/>
    <mergeCell ref="AC24:AH24"/>
    <mergeCell ref="B141:AB141"/>
    <mergeCell ref="AC43:AH43"/>
    <mergeCell ref="B76:AB76"/>
    <mergeCell ref="B66:AB66"/>
    <mergeCell ref="B67:AB67"/>
    <mergeCell ref="B149:AB149"/>
    <mergeCell ref="B163:AB163"/>
    <mergeCell ref="B159:AB159"/>
    <mergeCell ref="B165:AB165"/>
    <mergeCell ref="B167:AB167"/>
    <mergeCell ref="B134:AB134"/>
    <mergeCell ref="B140:AB140"/>
    <mergeCell ref="B155:AB155"/>
    <mergeCell ref="B161:AB161"/>
    <mergeCell ref="B156:AB156"/>
    <mergeCell ref="B164:AB164"/>
    <mergeCell ref="B171:AB171"/>
    <mergeCell ref="B166:AB166"/>
    <mergeCell ref="B168:AB168"/>
    <mergeCell ref="B162:AB162"/>
    <mergeCell ref="B129:AB129"/>
    <mergeCell ref="B135:AB135"/>
    <mergeCell ref="B148:AB148"/>
    <mergeCell ref="B152:AB152"/>
    <mergeCell ref="B169:AB169"/>
    <mergeCell ref="B151:AB151"/>
    <mergeCell ref="B128:AB128"/>
    <mergeCell ref="B136:AB136"/>
    <mergeCell ref="B133:AB133"/>
    <mergeCell ref="B146:AB146"/>
    <mergeCell ref="B142:AB142"/>
    <mergeCell ref="B138:AB138"/>
    <mergeCell ref="B139:AB139"/>
    <mergeCell ref="B145:AB145"/>
    <mergeCell ref="B132:AB132"/>
    <mergeCell ref="B143:AB143"/>
    <mergeCell ref="B92:AB92"/>
    <mergeCell ref="B84:AB84"/>
    <mergeCell ref="B88:AB88"/>
    <mergeCell ref="B74:AB74"/>
    <mergeCell ref="B83:AB83"/>
    <mergeCell ref="B75:AB75"/>
    <mergeCell ref="B91:AB91"/>
    <mergeCell ref="B85:AB85"/>
    <mergeCell ref="B77:AB77"/>
    <mergeCell ref="B80:AB80"/>
    <mergeCell ref="B109:AB109"/>
    <mergeCell ref="B86:AB86"/>
    <mergeCell ref="B61:AB61"/>
    <mergeCell ref="B62:AB62"/>
    <mergeCell ref="B69:AB69"/>
    <mergeCell ref="B65:AB65"/>
    <mergeCell ref="B68:AB68"/>
    <mergeCell ref="B71:AB71"/>
    <mergeCell ref="B81:AB81"/>
    <mergeCell ref="B87:AB87"/>
    <mergeCell ref="B57:AB57"/>
    <mergeCell ref="B18:AB18"/>
    <mergeCell ref="B43:AB43"/>
    <mergeCell ref="B39:AB39"/>
    <mergeCell ref="B24:AB24"/>
    <mergeCell ref="B38:AB38"/>
    <mergeCell ref="B27:AB27"/>
    <mergeCell ref="B30:AB30"/>
    <mergeCell ref="B55:AB55"/>
    <mergeCell ref="B52:AB52"/>
    <mergeCell ref="B227:AB227"/>
    <mergeCell ref="B37:AB37"/>
    <mergeCell ref="B41:AB41"/>
    <mergeCell ref="B36:AB36"/>
    <mergeCell ref="B95:AB95"/>
    <mergeCell ref="B45:AB45"/>
    <mergeCell ref="B70:AB70"/>
    <mergeCell ref="B53:AB53"/>
    <mergeCell ref="B60:AB60"/>
    <mergeCell ref="B42:AB42"/>
    <mergeCell ref="B17:AB17"/>
    <mergeCell ref="B19:AB19"/>
    <mergeCell ref="B21:AB21"/>
    <mergeCell ref="B33:AB33"/>
    <mergeCell ref="B31:AB31"/>
    <mergeCell ref="B29:AB29"/>
    <mergeCell ref="B25:AB25"/>
    <mergeCell ref="B23:AB23"/>
    <mergeCell ref="B22:AB22"/>
    <mergeCell ref="B20:AB20"/>
    <mergeCell ref="B54:AB54"/>
    <mergeCell ref="B44:AB44"/>
    <mergeCell ref="B26:AB26"/>
    <mergeCell ref="B28:AB28"/>
    <mergeCell ref="B40:AB40"/>
    <mergeCell ref="B51:AB51"/>
    <mergeCell ref="B32:AB32"/>
    <mergeCell ref="B46:AB46"/>
    <mergeCell ref="B35:AB35"/>
    <mergeCell ref="B48:AB48"/>
    <mergeCell ref="AC141:AH141"/>
    <mergeCell ref="AC136:AH136"/>
    <mergeCell ref="AC135:AH135"/>
    <mergeCell ref="AC137:AH137"/>
    <mergeCell ref="B102:AB102"/>
    <mergeCell ref="B122:AB122"/>
    <mergeCell ref="B105:AB105"/>
    <mergeCell ref="AC125:AH125"/>
    <mergeCell ref="AC126:AH126"/>
    <mergeCell ref="B115:AB115"/>
    <mergeCell ref="AC91:AH91"/>
    <mergeCell ref="AC92:AH92"/>
    <mergeCell ref="B108:AB108"/>
    <mergeCell ref="B107:AB107"/>
    <mergeCell ref="B111:AB111"/>
    <mergeCell ref="B103:AB103"/>
    <mergeCell ref="AC96:AH96"/>
    <mergeCell ref="B101:AB101"/>
    <mergeCell ref="B106:AB106"/>
    <mergeCell ref="B104:AB104"/>
    <mergeCell ref="B116:AB116"/>
    <mergeCell ref="B119:AB119"/>
    <mergeCell ref="B117:AB117"/>
    <mergeCell ref="B89:AB89"/>
    <mergeCell ref="AC139:AH139"/>
    <mergeCell ref="B94:AB94"/>
    <mergeCell ref="B97:AB97"/>
    <mergeCell ref="B118:AB118"/>
    <mergeCell ref="B121:AB121"/>
    <mergeCell ref="B98:AB98"/>
    <mergeCell ref="AC112:AH112"/>
    <mergeCell ref="B96:AB96"/>
    <mergeCell ref="AC94:AH94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D168:BY168"/>
    <mergeCell ref="BD170:BY170"/>
    <mergeCell ref="BD180:BY181"/>
    <mergeCell ref="BD171:BY171"/>
    <mergeCell ref="AI134:BC134"/>
    <mergeCell ref="AI133:BC133"/>
    <mergeCell ref="AI153:BC153"/>
    <mergeCell ref="BD225:BY225"/>
    <mergeCell ref="BD188:BY188"/>
    <mergeCell ref="BD193:BY193"/>
    <mergeCell ref="BD173:BY173"/>
    <mergeCell ref="BD186:BY186"/>
    <mergeCell ref="BD184:BY184"/>
    <mergeCell ref="BD187:BY187"/>
    <mergeCell ref="BD178:BY178"/>
    <mergeCell ref="BD174:BY174"/>
    <mergeCell ref="BD190:BY190"/>
    <mergeCell ref="AI130:BC130"/>
    <mergeCell ref="AI132:BC132"/>
    <mergeCell ref="AI131:BC131"/>
    <mergeCell ref="AI129:BC129"/>
    <mergeCell ref="AI125:BC125"/>
    <mergeCell ref="AI128:BC128"/>
    <mergeCell ref="AI239:BC239"/>
    <mergeCell ref="CP289:DE289"/>
    <mergeCell ref="CP264:DE264"/>
    <mergeCell ref="CP257:DE257"/>
    <mergeCell ref="CP263:DE263"/>
    <mergeCell ref="CP261:DE261"/>
    <mergeCell ref="CP267:DE267"/>
    <mergeCell ref="CP268:DE268"/>
    <mergeCell ref="CP266:DE266"/>
    <mergeCell ref="BZ289:CO289"/>
    <mergeCell ref="CP349:DE349"/>
    <mergeCell ref="CP270:DE270"/>
    <mergeCell ref="CP280:DE280"/>
    <mergeCell ref="CP307:DE307"/>
    <mergeCell ref="CP273:DE273"/>
    <mergeCell ref="CP301:DE301"/>
    <mergeCell ref="CP300:DE300"/>
    <mergeCell ref="CP297:DE297"/>
    <mergeCell ref="CP290:DE290"/>
    <mergeCell ref="CP313:DE313"/>
    <mergeCell ref="BZ311:CO311"/>
    <mergeCell ref="BZ312:CO312"/>
    <mergeCell ref="CP312:DE312"/>
    <mergeCell ref="BZ349:CO349"/>
    <mergeCell ref="BZ348:CO348"/>
    <mergeCell ref="BZ344:CO344"/>
    <mergeCell ref="BZ340:CO340"/>
    <mergeCell ref="BZ347:CO347"/>
    <mergeCell ref="CP318:DE318"/>
    <mergeCell ref="CP317:DE317"/>
    <mergeCell ref="AC294:AH294"/>
    <mergeCell ref="AC295:AH295"/>
    <mergeCell ref="AC297:AH297"/>
    <mergeCell ref="AC296:AH296"/>
    <mergeCell ref="AI293:BC293"/>
    <mergeCell ref="AI302:BC302"/>
    <mergeCell ref="AC301:AH301"/>
    <mergeCell ref="AI291:BC291"/>
    <mergeCell ref="AI289:BC289"/>
    <mergeCell ref="BD292:BY292"/>
    <mergeCell ref="BD289:BY289"/>
    <mergeCell ref="BZ292:CO292"/>
    <mergeCell ref="CP309:DE309"/>
    <mergeCell ref="AI295:BC295"/>
    <mergeCell ref="BZ294:CO294"/>
    <mergeCell ref="BZ290:CO290"/>
    <mergeCell ref="BZ291:CO291"/>
    <mergeCell ref="BD345:BY345"/>
    <mergeCell ref="AC339:AH339"/>
    <mergeCell ref="AI340:BC340"/>
    <mergeCell ref="AI300:BC300"/>
    <mergeCell ref="BD340:BY340"/>
    <mergeCell ref="BD338:BY338"/>
    <mergeCell ref="BD339:BY339"/>
    <mergeCell ref="AI345:BC345"/>
    <mergeCell ref="AI324:BC324"/>
    <mergeCell ref="AI326:BC326"/>
    <mergeCell ref="BD288:BY288"/>
    <mergeCell ref="BD296:BY296"/>
    <mergeCell ref="BD297:BY297"/>
    <mergeCell ref="BD290:BY290"/>
    <mergeCell ref="BD291:BY291"/>
    <mergeCell ref="BD295:BY295"/>
    <mergeCell ref="BD294:BY294"/>
    <mergeCell ref="BD301:BY301"/>
    <mergeCell ref="BD293:BY293"/>
    <mergeCell ref="BD347:BY347"/>
    <mergeCell ref="AI306:BC306"/>
    <mergeCell ref="AI308:BC308"/>
    <mergeCell ref="AI307:BC307"/>
    <mergeCell ref="BD303:BY303"/>
    <mergeCell ref="BD305:BY305"/>
    <mergeCell ref="BD308:BY308"/>
    <mergeCell ref="BD306:BY306"/>
    <mergeCell ref="BD307:BY307"/>
    <mergeCell ref="AI325:BC325"/>
    <mergeCell ref="AC361:AH361"/>
    <mergeCell ref="BD302:BY302"/>
    <mergeCell ref="AI361:BC361"/>
    <mergeCell ref="BD361:BY361"/>
    <mergeCell ref="BD309:BY309"/>
    <mergeCell ref="BD313:BY313"/>
    <mergeCell ref="BD311:BY311"/>
    <mergeCell ref="AI311:BC311"/>
    <mergeCell ref="AI315:BC315"/>
    <mergeCell ref="BD346:BY346"/>
    <mergeCell ref="B361:AB361"/>
    <mergeCell ref="B349:AB349"/>
    <mergeCell ref="B318:AB318"/>
    <mergeCell ref="B320:AB320"/>
    <mergeCell ref="B321:AB321"/>
    <mergeCell ref="B323:AB323"/>
    <mergeCell ref="B322:AB322"/>
    <mergeCell ref="B324:AB324"/>
    <mergeCell ref="BD357:BY357"/>
    <mergeCell ref="BD353:BY353"/>
    <mergeCell ref="BD356:BY356"/>
    <mergeCell ref="BD350:BY350"/>
    <mergeCell ref="BD351:BY351"/>
    <mergeCell ref="AC354:AH354"/>
    <mergeCell ref="AI355:BC355"/>
    <mergeCell ref="BD355:BY355"/>
    <mergeCell ref="BD354:BY354"/>
    <mergeCell ref="AI354:BC354"/>
    <mergeCell ref="AI358:BC358"/>
    <mergeCell ref="AI356:BC356"/>
    <mergeCell ref="AI357:BC357"/>
    <mergeCell ref="CP321:DE321"/>
    <mergeCell ref="BZ320:CO320"/>
    <mergeCell ref="CP325:DE325"/>
    <mergeCell ref="CP323:DE323"/>
    <mergeCell ref="CP324:DE324"/>
    <mergeCell ref="CP338:DE338"/>
    <mergeCell ref="BZ338:CO338"/>
    <mergeCell ref="BZ318:CO318"/>
    <mergeCell ref="BZ323:CO323"/>
    <mergeCell ref="BZ324:CO324"/>
    <mergeCell ref="BD328:BY328"/>
    <mergeCell ref="BZ322:CO322"/>
    <mergeCell ref="BD323:BY323"/>
    <mergeCell ref="BD325:BY325"/>
    <mergeCell ref="BD324:BY324"/>
    <mergeCell ref="BZ325:CO325"/>
    <mergeCell ref="BZ317:CO317"/>
    <mergeCell ref="CP320:DE320"/>
    <mergeCell ref="BD321:BY321"/>
    <mergeCell ref="BD320:BY320"/>
    <mergeCell ref="CP322:DE322"/>
    <mergeCell ref="BZ336:CO336"/>
    <mergeCell ref="BZ326:CO326"/>
    <mergeCell ref="CP336:DE336"/>
    <mergeCell ref="CP329:DE329"/>
    <mergeCell ref="BD327:BY327"/>
    <mergeCell ref="BZ337:CO337"/>
    <mergeCell ref="CP327:DE327"/>
    <mergeCell ref="CP328:DE328"/>
    <mergeCell ref="CP326:DE326"/>
    <mergeCell ref="BZ339:CO339"/>
    <mergeCell ref="BZ280:CO280"/>
    <mergeCell ref="BZ281:CO281"/>
    <mergeCell ref="BZ303:CO303"/>
    <mergeCell ref="BZ305:CO305"/>
    <mergeCell ref="BZ308:CO308"/>
    <mergeCell ref="BZ293:CO293"/>
    <mergeCell ref="CP225:DE225"/>
    <mergeCell ref="CP217:DE217"/>
    <mergeCell ref="CP260:DE260"/>
    <mergeCell ref="BZ254:CO254"/>
    <mergeCell ref="BZ252:CO252"/>
    <mergeCell ref="BZ246:CO246"/>
    <mergeCell ref="CP235:DE235"/>
    <mergeCell ref="CP231:DE231"/>
    <mergeCell ref="CP243:DE243"/>
    <mergeCell ref="BD227:BY227"/>
    <mergeCell ref="CP269:DE269"/>
    <mergeCell ref="BZ265:CO265"/>
    <mergeCell ref="BZ268:CO268"/>
    <mergeCell ref="BZ266:CO266"/>
    <mergeCell ref="BZ267:CO267"/>
    <mergeCell ref="CP232:DE232"/>
    <mergeCell ref="CP248:DE248"/>
    <mergeCell ref="BD242:BY242"/>
    <mergeCell ref="BZ248:CO248"/>
    <mergeCell ref="CP258:DE258"/>
    <mergeCell ref="BZ238:CO238"/>
    <mergeCell ref="BZ228:CO228"/>
    <mergeCell ref="BZ237:CO237"/>
    <mergeCell ref="BZ236:CO236"/>
    <mergeCell ref="BZ235:CO235"/>
    <mergeCell ref="BZ253:CO253"/>
    <mergeCell ref="BZ241:CO241"/>
    <mergeCell ref="CP253:DE253"/>
    <mergeCell ref="BZ240:CO240"/>
    <mergeCell ref="BD228:BY228"/>
    <mergeCell ref="BD231:BY231"/>
    <mergeCell ref="BD199:BY199"/>
    <mergeCell ref="CP186:DE186"/>
    <mergeCell ref="CP206:DE206"/>
    <mergeCell ref="BZ213:CO213"/>
    <mergeCell ref="CP215:DE215"/>
    <mergeCell ref="CP213:DE213"/>
    <mergeCell ref="BZ198:CO198"/>
    <mergeCell ref="BZ212:CO212"/>
    <mergeCell ref="CP197:DE197"/>
    <mergeCell ref="CP189:DE189"/>
    <mergeCell ref="BD221:BY221"/>
    <mergeCell ref="BD222:BY222"/>
    <mergeCell ref="BD229:BY229"/>
    <mergeCell ref="BD226:BY226"/>
    <mergeCell ref="BD217:BY217"/>
    <mergeCell ref="BD223:BY223"/>
    <mergeCell ref="BD218:BY218"/>
    <mergeCell ref="BD220:BY220"/>
    <mergeCell ref="BD219:BY219"/>
    <mergeCell ref="BD224:BY224"/>
    <mergeCell ref="AI201:BC201"/>
    <mergeCell ref="AI193:BC193"/>
    <mergeCell ref="AI194:BC194"/>
    <mergeCell ref="AI198:BC198"/>
    <mergeCell ref="AI199:BC199"/>
    <mergeCell ref="AI197:BC197"/>
    <mergeCell ref="AI202:BC202"/>
    <mergeCell ref="AI203:BC203"/>
    <mergeCell ref="AI207:BC207"/>
    <mergeCell ref="BD210:BY210"/>
    <mergeCell ref="BD207:BY207"/>
    <mergeCell ref="BD204:BY204"/>
    <mergeCell ref="BD206:BY206"/>
    <mergeCell ref="BD213:BY213"/>
    <mergeCell ref="BD208:BY208"/>
    <mergeCell ref="BD205:BY205"/>
    <mergeCell ref="AI210:BC210"/>
    <mergeCell ref="AI206:BC206"/>
    <mergeCell ref="CP341:DE341"/>
    <mergeCell ref="CP330:DE330"/>
    <mergeCell ref="CP348:DE348"/>
    <mergeCell ref="CP344:DE344"/>
    <mergeCell ref="CP342:DE342"/>
    <mergeCell ref="CP345:DE345"/>
    <mergeCell ref="CP347:DE347"/>
    <mergeCell ref="CP346:DE346"/>
    <mergeCell ref="CP337:DE337"/>
    <mergeCell ref="CP339:DE339"/>
    <mergeCell ref="AC323:AH323"/>
    <mergeCell ref="AC322:AH322"/>
    <mergeCell ref="BZ328:CO328"/>
    <mergeCell ref="AI341:BC341"/>
    <mergeCell ref="B325:AB325"/>
    <mergeCell ref="AC341:AH341"/>
    <mergeCell ref="AC325:AH325"/>
    <mergeCell ref="AC338:AH338"/>
    <mergeCell ref="B328:AB328"/>
    <mergeCell ref="B326:AB326"/>
    <mergeCell ref="AC317:AH317"/>
    <mergeCell ref="AC321:AH321"/>
    <mergeCell ref="AI321:BC321"/>
    <mergeCell ref="B316:AB316"/>
    <mergeCell ref="B313:AB313"/>
    <mergeCell ref="B315:AB315"/>
    <mergeCell ref="AC316:AH316"/>
    <mergeCell ref="AC315:AH315"/>
    <mergeCell ref="AC320:AH320"/>
    <mergeCell ref="AI320:BC320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B303:AB303"/>
    <mergeCell ref="B309:AB309"/>
    <mergeCell ref="B238:AB238"/>
    <mergeCell ref="B265:AB265"/>
    <mergeCell ref="B240:AB240"/>
    <mergeCell ref="B247:AB247"/>
    <mergeCell ref="B274:AB274"/>
    <mergeCell ref="B276:AB276"/>
    <mergeCell ref="B275:AB275"/>
    <mergeCell ref="B269:AB269"/>
    <mergeCell ref="B268:AB268"/>
    <mergeCell ref="B239:AB239"/>
    <mergeCell ref="AC273:AH273"/>
    <mergeCell ref="B273:AB273"/>
    <mergeCell ref="B307:AB307"/>
    <mergeCell ref="B277:AB277"/>
    <mergeCell ref="B294:AB294"/>
    <mergeCell ref="AC304:AH304"/>
    <mergeCell ref="B293:AB293"/>
    <mergeCell ref="B296:AB296"/>
    <mergeCell ref="AC292:AH292"/>
    <mergeCell ref="AC299:AH299"/>
    <mergeCell ref="B298:AB298"/>
    <mergeCell ref="B297:AB297"/>
    <mergeCell ref="BZ202:CO202"/>
    <mergeCell ref="BZ223:CO223"/>
    <mergeCell ref="BZ209:CO209"/>
    <mergeCell ref="BZ207:CO207"/>
    <mergeCell ref="BZ206:CO206"/>
    <mergeCell ref="BZ217:CO217"/>
    <mergeCell ref="AI260:BC260"/>
    <mergeCell ref="B278:AB278"/>
    <mergeCell ref="B241:AB241"/>
    <mergeCell ref="AI286:BC286"/>
    <mergeCell ref="AI290:BC290"/>
    <mergeCell ref="AI277:BC277"/>
    <mergeCell ref="AI268:BC268"/>
    <mergeCell ref="B237:AB237"/>
    <mergeCell ref="AC286:AH286"/>
    <mergeCell ref="AC277:AH277"/>
    <mergeCell ref="AC278:AH278"/>
    <mergeCell ref="AC288:AH288"/>
    <mergeCell ref="BZ208:CO208"/>
    <mergeCell ref="BZ219:CO219"/>
    <mergeCell ref="BZ234:CO234"/>
    <mergeCell ref="BZ233:CO233"/>
    <mergeCell ref="BZ231:CO231"/>
    <mergeCell ref="BZ216:CO216"/>
    <mergeCell ref="BZ229:CO229"/>
    <mergeCell ref="BZ225:CO225"/>
    <mergeCell ref="BZ211:CO211"/>
    <mergeCell ref="BZ250:CO250"/>
    <mergeCell ref="AC246:AH246"/>
    <mergeCell ref="CP294:DE294"/>
    <mergeCell ref="BD269:BY269"/>
    <mergeCell ref="BZ192:CO192"/>
    <mergeCell ref="BD198:BY198"/>
    <mergeCell ref="BD249:BY249"/>
    <mergeCell ref="BZ232:CO232"/>
    <mergeCell ref="BZ239:CO239"/>
    <mergeCell ref="BZ242:CO242"/>
    <mergeCell ref="BD203:BY203"/>
    <mergeCell ref="BD248:BY248"/>
    <mergeCell ref="CP306:DE306"/>
    <mergeCell ref="CP303:DE303"/>
    <mergeCell ref="CP304:DE304"/>
    <mergeCell ref="CP296:DE296"/>
    <mergeCell ref="CP295:DE295"/>
    <mergeCell ref="BZ306:CO306"/>
    <mergeCell ref="BZ295:CO295"/>
    <mergeCell ref="BZ301:CO301"/>
    <mergeCell ref="BZ296:CO296"/>
    <mergeCell ref="BZ304:CO304"/>
    <mergeCell ref="CP292:DE292"/>
    <mergeCell ref="BZ299:CO299"/>
    <mergeCell ref="BZ297:CO297"/>
    <mergeCell ref="CP272:DE272"/>
    <mergeCell ref="CP288:DE288"/>
    <mergeCell ref="CP293:DE293"/>
    <mergeCell ref="BZ277:CO277"/>
    <mergeCell ref="BZ276:CO276"/>
    <mergeCell ref="CP274:DE274"/>
    <mergeCell ref="BZ274:CO274"/>
    <mergeCell ref="CP291:DE291"/>
    <mergeCell ref="CP286:DE286"/>
    <mergeCell ref="CP214:DE214"/>
    <mergeCell ref="CP279:DE279"/>
    <mergeCell ref="BZ214:CO214"/>
    <mergeCell ref="BZ222:CO222"/>
    <mergeCell ref="BZ227:CO227"/>
    <mergeCell ref="BZ221:CO221"/>
    <mergeCell ref="BZ188:CO188"/>
    <mergeCell ref="BZ191:CO191"/>
    <mergeCell ref="CP233:DE233"/>
    <mergeCell ref="BZ260:CO260"/>
    <mergeCell ref="BZ264:CO264"/>
    <mergeCell ref="BZ286:CO286"/>
    <mergeCell ref="CP201:DE201"/>
    <mergeCell ref="BZ243:CO243"/>
    <mergeCell ref="BZ220:CO220"/>
    <mergeCell ref="BZ210:CO210"/>
    <mergeCell ref="CP198:DE198"/>
    <mergeCell ref="BD194:BY194"/>
    <mergeCell ref="BD191:BY191"/>
    <mergeCell ref="BZ186:CO186"/>
    <mergeCell ref="AI278:BC278"/>
    <mergeCell ref="BD247:BY247"/>
    <mergeCell ref="BD277:BY277"/>
    <mergeCell ref="BD257:BY257"/>
    <mergeCell ref="BD253:BY253"/>
    <mergeCell ref="BZ193:CO193"/>
    <mergeCell ref="AC318:AH318"/>
    <mergeCell ref="AC302:AH302"/>
    <mergeCell ref="AC298:AH298"/>
    <mergeCell ref="AC312:AH312"/>
    <mergeCell ref="AC305:AH305"/>
    <mergeCell ref="AC306:AH306"/>
    <mergeCell ref="AC308:AH308"/>
    <mergeCell ref="AC307:AH307"/>
    <mergeCell ref="AC303:AH303"/>
    <mergeCell ref="AC300:AH300"/>
    <mergeCell ref="CP308:DE308"/>
    <mergeCell ref="AC275:AH275"/>
    <mergeCell ref="AC274:AH274"/>
    <mergeCell ref="B279:AB279"/>
    <mergeCell ref="B280:AB280"/>
    <mergeCell ref="B281:AB281"/>
    <mergeCell ref="AC276:AH276"/>
    <mergeCell ref="B286:AB286"/>
    <mergeCell ref="B292:AB292"/>
    <mergeCell ref="B289:AB289"/>
    <mergeCell ref="B285:AB285"/>
    <mergeCell ref="B284:AB284"/>
    <mergeCell ref="AC284:AH284"/>
    <mergeCell ref="B282:AB282"/>
    <mergeCell ref="AC282:AH282"/>
    <mergeCell ref="B295:AB295"/>
    <mergeCell ref="AC287:AH287"/>
    <mergeCell ref="B283:AB283"/>
    <mergeCell ref="AC283:AH283"/>
    <mergeCell ref="AC293:AH293"/>
    <mergeCell ref="AC279:AH279"/>
    <mergeCell ref="AC280:AH280"/>
    <mergeCell ref="AC291:AH291"/>
    <mergeCell ref="B291:AB291"/>
    <mergeCell ref="B290:AB290"/>
    <mergeCell ref="B288:AB288"/>
    <mergeCell ref="AC290:AH290"/>
    <mergeCell ref="AC281:AH281"/>
    <mergeCell ref="AC289:AH289"/>
    <mergeCell ref="B287:AB287"/>
    <mergeCell ref="B271:AB271"/>
    <mergeCell ref="B272:AB272"/>
    <mergeCell ref="B270:AB270"/>
    <mergeCell ref="AC264:AH264"/>
    <mergeCell ref="AC268:AH268"/>
    <mergeCell ref="B266:AB266"/>
    <mergeCell ref="B264:AB264"/>
    <mergeCell ref="AC265:AH265"/>
    <mergeCell ref="AC271:AH271"/>
    <mergeCell ref="AC267:AH267"/>
    <mergeCell ref="B258:AB258"/>
    <mergeCell ref="AC258:AH258"/>
    <mergeCell ref="B254:AB254"/>
    <mergeCell ref="AC257:AH257"/>
    <mergeCell ref="AC256:AH256"/>
    <mergeCell ref="B263:AB263"/>
    <mergeCell ref="AC259:AH259"/>
    <mergeCell ref="B261:AB261"/>
    <mergeCell ref="B259:AB259"/>
    <mergeCell ref="B260:AB260"/>
    <mergeCell ref="AC260:AH260"/>
    <mergeCell ref="AC261:AH261"/>
    <mergeCell ref="AC263:AH263"/>
    <mergeCell ref="B253:AB253"/>
    <mergeCell ref="B248:AB248"/>
    <mergeCell ref="AC248:AH248"/>
    <mergeCell ref="B250:AB250"/>
    <mergeCell ref="AC250:AH250"/>
    <mergeCell ref="B249:AB249"/>
    <mergeCell ref="AC249:AH249"/>
    <mergeCell ref="B251:AB251"/>
    <mergeCell ref="B252:AB252"/>
    <mergeCell ref="BD21:BY21"/>
    <mergeCell ref="AI21:BC21"/>
    <mergeCell ref="AI19:BC19"/>
    <mergeCell ref="BD22:BY22"/>
    <mergeCell ref="AC21:AH21"/>
    <mergeCell ref="AC19:AH19"/>
    <mergeCell ref="AI36:BC36"/>
    <mergeCell ref="AC183:AH183"/>
    <mergeCell ref="BZ21:CO21"/>
    <mergeCell ref="BZ17:CO17"/>
    <mergeCell ref="BD18:BY18"/>
    <mergeCell ref="AI20:BC20"/>
    <mergeCell ref="BD20:BY20"/>
    <mergeCell ref="AC251:AH251"/>
    <mergeCell ref="AC189:AH189"/>
    <mergeCell ref="AC194:AH194"/>
    <mergeCell ref="AC191:AH191"/>
    <mergeCell ref="AC190:AH190"/>
    <mergeCell ref="BZ15:CO15"/>
    <mergeCell ref="BD15:BY15"/>
    <mergeCell ref="BZ23:CO23"/>
    <mergeCell ref="BZ25:CO25"/>
    <mergeCell ref="BD24:BY24"/>
    <mergeCell ref="BZ22:CO22"/>
    <mergeCell ref="BZ24:CO24"/>
    <mergeCell ref="BD25:BY25"/>
    <mergeCell ref="BD23:BY23"/>
    <mergeCell ref="BZ19:CO19"/>
    <mergeCell ref="CP22:DE22"/>
    <mergeCell ref="CP25:DE25"/>
    <mergeCell ref="CP24:DE24"/>
    <mergeCell ref="CP26:DE26"/>
    <mergeCell ref="CP23:DE23"/>
    <mergeCell ref="BD11:BY11"/>
    <mergeCell ref="BZ20:CO20"/>
    <mergeCell ref="BZ18:CO18"/>
    <mergeCell ref="BD19:BY19"/>
    <mergeCell ref="BD17:BY17"/>
    <mergeCell ref="BZ26:CO26"/>
    <mergeCell ref="CP31:DE31"/>
    <mergeCell ref="CP30:DE30"/>
    <mergeCell ref="BZ28:CO28"/>
    <mergeCell ref="CP28:DE28"/>
    <mergeCell ref="CP29:DE29"/>
    <mergeCell ref="BZ27:CO27"/>
    <mergeCell ref="BZ29:CO29"/>
    <mergeCell ref="BZ30:CO30"/>
    <mergeCell ref="BZ31:CO31"/>
    <mergeCell ref="AI30:BC30"/>
    <mergeCell ref="AI38:BC38"/>
    <mergeCell ref="BD38:BY38"/>
    <mergeCell ref="BD36:BY36"/>
    <mergeCell ref="BD37:BY37"/>
    <mergeCell ref="BD33:BY33"/>
    <mergeCell ref="BD30:BY30"/>
    <mergeCell ref="BD31:BY31"/>
    <mergeCell ref="AI37:BC37"/>
    <mergeCell ref="CP38:DE38"/>
    <mergeCell ref="AI55:BC55"/>
    <mergeCell ref="AI40:BC40"/>
    <mergeCell ref="AI45:BC45"/>
    <mergeCell ref="BZ38:CO38"/>
    <mergeCell ref="AI43:BC43"/>
    <mergeCell ref="AI41:BC41"/>
    <mergeCell ref="BD45:BY45"/>
    <mergeCell ref="BD40:BY40"/>
    <mergeCell ref="CP39:DE39"/>
    <mergeCell ref="BZ70:CO70"/>
    <mergeCell ref="BZ69:CO69"/>
    <mergeCell ref="CP37:DE37"/>
    <mergeCell ref="BZ41:CO41"/>
    <mergeCell ref="CP55:DE55"/>
    <mergeCell ref="BZ36:CO36"/>
    <mergeCell ref="BZ40:CO40"/>
    <mergeCell ref="CP36:DE36"/>
    <mergeCell ref="CP53:DE53"/>
    <mergeCell ref="CP60:DE60"/>
    <mergeCell ref="AI27:BC27"/>
    <mergeCell ref="CP58:DE58"/>
    <mergeCell ref="CP59:DE59"/>
    <mergeCell ref="BZ58:CO58"/>
    <mergeCell ref="BD59:BY59"/>
    <mergeCell ref="BD58:BY58"/>
    <mergeCell ref="BD57:BY57"/>
    <mergeCell ref="CP27:DE27"/>
    <mergeCell ref="CP33:DE33"/>
    <mergeCell ref="BZ33:CO33"/>
    <mergeCell ref="BZ68:CO68"/>
    <mergeCell ref="BD68:BY68"/>
    <mergeCell ref="BD104:BY104"/>
    <mergeCell ref="BD103:BY103"/>
    <mergeCell ref="BD69:BY69"/>
    <mergeCell ref="BD94:BY94"/>
    <mergeCell ref="BD102:BY102"/>
    <mergeCell ref="BD96:BY96"/>
    <mergeCell ref="BD98:BY98"/>
    <mergeCell ref="BD97:BY97"/>
    <mergeCell ref="BD70:BY70"/>
    <mergeCell ref="BD81:BY81"/>
    <mergeCell ref="BD72:BY72"/>
    <mergeCell ref="BD74:BY74"/>
    <mergeCell ref="BD76:BY76"/>
    <mergeCell ref="BD75:BY75"/>
    <mergeCell ref="BD71:BY71"/>
    <mergeCell ref="BD92:BY92"/>
    <mergeCell ref="BD108:BY108"/>
    <mergeCell ref="BD126:BY126"/>
    <mergeCell ref="BD129:BY129"/>
    <mergeCell ref="BD130:BY130"/>
    <mergeCell ref="BD115:BY115"/>
    <mergeCell ref="BD114:BY114"/>
    <mergeCell ref="BD112:BY112"/>
    <mergeCell ref="BD111:BY111"/>
    <mergeCell ref="BD106:BY106"/>
    <mergeCell ref="BD134:BY134"/>
    <mergeCell ref="BD119:BY119"/>
    <mergeCell ref="BD109:BY109"/>
    <mergeCell ref="BD141:BY141"/>
    <mergeCell ref="BD137:BY137"/>
    <mergeCell ref="BD133:BY133"/>
    <mergeCell ref="BD135:BY135"/>
    <mergeCell ref="BD136:BY136"/>
    <mergeCell ref="BD116:BY116"/>
    <mergeCell ref="BD125:BY125"/>
    <mergeCell ref="CP169:DE169"/>
    <mergeCell ref="CP171:DE171"/>
    <mergeCell ref="BD89:BY89"/>
    <mergeCell ref="BD87:BY87"/>
    <mergeCell ref="BD91:BY91"/>
    <mergeCell ref="BD88:BY88"/>
    <mergeCell ref="BD139:BY139"/>
    <mergeCell ref="BD138:BY138"/>
    <mergeCell ref="BD124:BY124"/>
    <mergeCell ref="BD121:BY121"/>
    <mergeCell ref="BZ114:CO114"/>
    <mergeCell ref="CP166:DE166"/>
    <mergeCell ref="BD107:BY107"/>
    <mergeCell ref="BD105:BY105"/>
    <mergeCell ref="CP185:DE185"/>
    <mergeCell ref="CP167:DE167"/>
    <mergeCell ref="CP172:DE172"/>
    <mergeCell ref="CP173:DE173"/>
    <mergeCell ref="CP184:DE184"/>
    <mergeCell ref="CP168:DE168"/>
    <mergeCell ref="CP119:DE119"/>
    <mergeCell ref="CP123:DE123"/>
    <mergeCell ref="CP124:DE124"/>
    <mergeCell ref="CP125:DE125"/>
    <mergeCell ref="CP140:DE140"/>
    <mergeCell ref="CP115:DE115"/>
    <mergeCell ref="CP131:DE131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BZ103:CO103"/>
    <mergeCell ref="BZ108:CO108"/>
    <mergeCell ref="BZ74:CO74"/>
    <mergeCell ref="BD132:BY132"/>
    <mergeCell ref="BD128:BY128"/>
    <mergeCell ref="BD117:BY117"/>
    <mergeCell ref="BD118:BY118"/>
    <mergeCell ref="BD122:BY122"/>
    <mergeCell ref="BD123:BY123"/>
    <mergeCell ref="BZ107:CO107"/>
    <mergeCell ref="BZ118:CO118"/>
    <mergeCell ref="BZ109:CO109"/>
    <mergeCell ref="BZ84:CO84"/>
    <mergeCell ref="BZ86:CO86"/>
    <mergeCell ref="BD131:BY131"/>
    <mergeCell ref="BD127:BY127"/>
    <mergeCell ref="BZ119:CO119"/>
    <mergeCell ref="BZ92:CO92"/>
    <mergeCell ref="BZ94:CO94"/>
    <mergeCell ref="BZ121:CO121"/>
    <mergeCell ref="BZ124:CO124"/>
    <mergeCell ref="BZ122:CO122"/>
    <mergeCell ref="BZ72:CO72"/>
    <mergeCell ref="CP69:DE69"/>
    <mergeCell ref="CP57:DE57"/>
    <mergeCell ref="BZ59:CO59"/>
    <mergeCell ref="BZ57:CO57"/>
    <mergeCell ref="BZ65:CO65"/>
    <mergeCell ref="CP61:DE61"/>
    <mergeCell ref="CP62:DE62"/>
    <mergeCell ref="BZ67:CO67"/>
    <mergeCell ref="BZ71:CO71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AI25:BC25"/>
    <mergeCell ref="BZ37:CO37"/>
    <mergeCell ref="BD26:BY26"/>
    <mergeCell ref="CP56:DE56"/>
    <mergeCell ref="BZ42:CO42"/>
    <mergeCell ref="BZ54:CO54"/>
    <mergeCell ref="CP54:DE54"/>
    <mergeCell ref="BZ53:CO53"/>
    <mergeCell ref="CP45:DE45"/>
    <mergeCell ref="CP41:DE41"/>
    <mergeCell ref="CP40:DE40"/>
    <mergeCell ref="BZ39:CO39"/>
    <mergeCell ref="BZ52:CO52"/>
    <mergeCell ref="BZ43:CO43"/>
    <mergeCell ref="CP52:DE52"/>
    <mergeCell ref="CP42:DE42"/>
    <mergeCell ref="BZ56:CO56"/>
    <mergeCell ref="CP50:DE50"/>
    <mergeCell ref="CP49:DE49"/>
    <mergeCell ref="BD56:BY56"/>
    <mergeCell ref="BD55:BY55"/>
    <mergeCell ref="CP43:DE43"/>
    <mergeCell ref="BD51:BY51"/>
    <mergeCell ref="BZ45:CO45"/>
    <mergeCell ref="CP44:DE44"/>
    <mergeCell ref="CP51:DE51"/>
    <mergeCell ref="BZ51:CO51"/>
    <mergeCell ref="BD53:BY53"/>
    <mergeCell ref="BD42:BY42"/>
    <mergeCell ref="BD52:BY52"/>
    <mergeCell ref="BD44:BY44"/>
    <mergeCell ref="BZ55:CO55"/>
    <mergeCell ref="BD43:BY43"/>
    <mergeCell ref="BZ44:CO44"/>
    <mergeCell ref="BD54:BY54"/>
    <mergeCell ref="BD41:BY41"/>
    <mergeCell ref="BD39:BY39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AI42:BC42"/>
    <mergeCell ref="AC52:AH52"/>
    <mergeCell ref="AI60:BC60"/>
    <mergeCell ref="AC40:AH40"/>
    <mergeCell ref="AI63:BC63"/>
    <mergeCell ref="AI62:BC62"/>
    <mergeCell ref="AI44:BC44"/>
    <mergeCell ref="AI61:BC61"/>
    <mergeCell ref="AI59:BC59"/>
    <mergeCell ref="AI57:BC57"/>
    <mergeCell ref="AI58:BC58"/>
    <mergeCell ref="AC56:AH56"/>
    <mergeCell ref="AC39:AH39"/>
    <mergeCell ref="AI52:BC52"/>
    <mergeCell ref="AC70:AH70"/>
    <mergeCell ref="AI70:BC70"/>
    <mergeCell ref="AC54:AH54"/>
    <mergeCell ref="AC51:AH51"/>
    <mergeCell ref="AC53:AH53"/>
    <mergeCell ref="AC55:AH55"/>
    <mergeCell ref="AC44:AH44"/>
    <mergeCell ref="AI68:BC68"/>
    <mergeCell ref="AC108:AH108"/>
    <mergeCell ref="AI114:BC114"/>
    <mergeCell ref="AI102:BC102"/>
    <mergeCell ref="AC103:AH103"/>
    <mergeCell ref="AI103:BC103"/>
    <mergeCell ref="AC102:AH102"/>
    <mergeCell ref="AI112:BC112"/>
    <mergeCell ref="AC97:AH97"/>
    <mergeCell ref="AC117:AH117"/>
    <mergeCell ref="AC118:AH118"/>
    <mergeCell ref="AI119:BC119"/>
    <mergeCell ref="AI123:BC123"/>
    <mergeCell ref="AI117:BC117"/>
    <mergeCell ref="AI124:BC124"/>
    <mergeCell ref="AC123:AH123"/>
    <mergeCell ref="AC122:AH122"/>
    <mergeCell ref="AI122:BC122"/>
    <mergeCell ref="AC98:AH98"/>
    <mergeCell ref="AC107:AH107"/>
    <mergeCell ref="AC105:AH105"/>
    <mergeCell ref="AC133:AH133"/>
    <mergeCell ref="AC127:AH127"/>
    <mergeCell ref="AI127:BC127"/>
    <mergeCell ref="AI101:BC101"/>
    <mergeCell ref="AI108:BC108"/>
    <mergeCell ref="AI116:BC116"/>
    <mergeCell ref="AI126:BC126"/>
    <mergeCell ref="AI147:BC147"/>
    <mergeCell ref="AI148:BC148"/>
    <mergeCell ref="AI136:BC136"/>
    <mergeCell ref="AI141:BC141"/>
    <mergeCell ref="AI145:BC145"/>
    <mergeCell ref="AI138:BC138"/>
    <mergeCell ref="AI137:BC137"/>
    <mergeCell ref="AI139:BC139"/>
    <mergeCell ref="AI142:BC142"/>
    <mergeCell ref="AI143:BC143"/>
    <mergeCell ref="AI150:BC150"/>
    <mergeCell ref="AI149:BC149"/>
    <mergeCell ref="AI146:BC146"/>
    <mergeCell ref="BZ133:CO133"/>
    <mergeCell ref="BD167:BY167"/>
    <mergeCell ref="BZ147:CO147"/>
    <mergeCell ref="BZ149:CO149"/>
    <mergeCell ref="BZ154:CO154"/>
    <mergeCell ref="BZ156:CO156"/>
    <mergeCell ref="BZ137:CO137"/>
    <mergeCell ref="CP148:DE148"/>
    <mergeCell ref="BZ148:CO148"/>
    <mergeCell ref="BZ151:CO151"/>
    <mergeCell ref="CP147:DE147"/>
    <mergeCell ref="BZ159:CO159"/>
    <mergeCell ref="BD140:BY140"/>
    <mergeCell ref="BD158:BY158"/>
    <mergeCell ref="BD147:BY147"/>
    <mergeCell ref="BZ158:CO158"/>
    <mergeCell ref="BZ153:CO153"/>
    <mergeCell ref="CP149:DE149"/>
    <mergeCell ref="CP150:DE150"/>
    <mergeCell ref="CP159:DE159"/>
    <mergeCell ref="CP156:DE156"/>
    <mergeCell ref="CP154:DE154"/>
    <mergeCell ref="CP158:DE158"/>
    <mergeCell ref="CP153:DE153"/>
    <mergeCell ref="CP152:DE152"/>
    <mergeCell ref="CP151:DE151"/>
    <mergeCell ref="CP163:DE163"/>
    <mergeCell ref="BZ152:CO152"/>
    <mergeCell ref="CP160:DE160"/>
    <mergeCell ref="BZ162:CO162"/>
    <mergeCell ref="CP157:DE157"/>
    <mergeCell ref="CP161:DE161"/>
    <mergeCell ref="BZ157:CO157"/>
    <mergeCell ref="CP162:DE162"/>
    <mergeCell ref="BD154:BY154"/>
    <mergeCell ref="BD152:BY152"/>
    <mergeCell ref="BD151:BY151"/>
    <mergeCell ref="BD153:BY153"/>
    <mergeCell ref="BZ135:CO135"/>
    <mergeCell ref="CP165:DE165"/>
    <mergeCell ref="CP155:DE155"/>
    <mergeCell ref="BZ155:CO155"/>
    <mergeCell ref="CP139:DE139"/>
    <mergeCell ref="BZ138:CO138"/>
    <mergeCell ref="BZ75:CO75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CP94:DE94"/>
    <mergeCell ref="BZ87:CO87"/>
    <mergeCell ref="BZ89:CO89"/>
    <mergeCell ref="BZ91:CO91"/>
    <mergeCell ref="CP92:DE92"/>
    <mergeCell ref="CP87:DE87"/>
    <mergeCell ref="CP91:DE91"/>
    <mergeCell ref="CP93:DE93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AI74:BC74"/>
    <mergeCell ref="AC38:AH38"/>
    <mergeCell ref="AC84:AH84"/>
    <mergeCell ref="AC74:AH74"/>
    <mergeCell ref="AC83:AH83"/>
    <mergeCell ref="AI75:BC75"/>
    <mergeCell ref="AI76:BC76"/>
    <mergeCell ref="AC57:AH57"/>
    <mergeCell ref="AC58:AH58"/>
    <mergeCell ref="AC59:AH59"/>
    <mergeCell ref="AI97:BC97"/>
    <mergeCell ref="AI96:BC96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BZ126:CO126"/>
    <mergeCell ref="CP127:DE127"/>
    <mergeCell ref="BZ125:CO125"/>
    <mergeCell ref="CP103:DE103"/>
    <mergeCell ref="BZ116:CO116"/>
    <mergeCell ref="BZ117:CO117"/>
    <mergeCell ref="BZ115:CO115"/>
    <mergeCell ref="BZ123:CO123"/>
    <mergeCell ref="BZ112:CO112"/>
    <mergeCell ref="CP112:DE112"/>
    <mergeCell ref="BZ127:CO127"/>
    <mergeCell ref="BZ145:CO145"/>
    <mergeCell ref="BZ136:CO136"/>
    <mergeCell ref="BD142:BY142"/>
    <mergeCell ref="BD146:BY146"/>
    <mergeCell ref="BD155:BY155"/>
    <mergeCell ref="BD150:BY150"/>
    <mergeCell ref="BD149:BY149"/>
    <mergeCell ref="BD148:BY148"/>
    <mergeCell ref="BD145:BY145"/>
    <mergeCell ref="BD156:BY156"/>
    <mergeCell ref="BD144:BY144"/>
    <mergeCell ref="AI178:BC178"/>
    <mergeCell ref="AI135:BC135"/>
    <mergeCell ref="AI152:BC152"/>
    <mergeCell ref="AI144:BC144"/>
    <mergeCell ref="AI156:BC156"/>
    <mergeCell ref="BD163:BY163"/>
    <mergeCell ref="BD166:BY166"/>
    <mergeCell ref="BD162:BY162"/>
    <mergeCell ref="AI257:BC257"/>
    <mergeCell ref="AI179:BC179"/>
    <mergeCell ref="AI187:BC187"/>
    <mergeCell ref="AI140:BC140"/>
    <mergeCell ref="AI196:BC196"/>
    <mergeCell ref="AC87:AH87"/>
    <mergeCell ref="AC109:AH109"/>
    <mergeCell ref="AI92:BC92"/>
    <mergeCell ref="AI115:BC115"/>
    <mergeCell ref="AC124:AH124"/>
    <mergeCell ref="AI109:BC109"/>
    <mergeCell ref="AC116:AH116"/>
    <mergeCell ref="AC121:AH121"/>
    <mergeCell ref="AC119:AH119"/>
    <mergeCell ref="AI88:BC88"/>
    <mergeCell ref="B357:AB357"/>
    <mergeCell ref="AC345:AH345"/>
    <mergeCell ref="AC351:AH351"/>
    <mergeCell ref="B350:AB350"/>
    <mergeCell ref="B356:AB356"/>
    <mergeCell ref="AC348:AH348"/>
    <mergeCell ref="B352:AB352"/>
    <mergeCell ref="AC349:AH349"/>
    <mergeCell ref="B347:AB347"/>
    <mergeCell ref="B345:AB345"/>
    <mergeCell ref="BZ354:CO354"/>
    <mergeCell ref="AC346:AH346"/>
    <mergeCell ref="AC347:AH347"/>
    <mergeCell ref="AC352:AH352"/>
    <mergeCell ref="AI352:BC352"/>
    <mergeCell ref="CP353:DE353"/>
    <mergeCell ref="CP355:DE355"/>
    <mergeCell ref="CP354:DE354"/>
    <mergeCell ref="B338:AB338"/>
    <mergeCell ref="B353:AB353"/>
    <mergeCell ref="AC353:AH353"/>
    <mergeCell ref="B339:AB339"/>
    <mergeCell ref="B340:AB340"/>
    <mergeCell ref="AC355:AH355"/>
    <mergeCell ref="B348:AB348"/>
    <mergeCell ref="CP357:DE357"/>
    <mergeCell ref="BZ358:CO358"/>
    <mergeCell ref="AC356:AH356"/>
    <mergeCell ref="AC357:AH357"/>
    <mergeCell ref="BZ351:CO351"/>
    <mergeCell ref="CP351:DE351"/>
    <mergeCell ref="BZ353:CO353"/>
    <mergeCell ref="BZ356:CO356"/>
    <mergeCell ref="BZ355:CO355"/>
    <mergeCell ref="CP356:DE356"/>
    <mergeCell ref="BD358:BY358"/>
    <mergeCell ref="B358:AB358"/>
    <mergeCell ref="AC358:AH358"/>
    <mergeCell ref="CP350:DE350"/>
    <mergeCell ref="B355:AB355"/>
    <mergeCell ref="BZ350:CO350"/>
    <mergeCell ref="B351:AB351"/>
    <mergeCell ref="B354:AB354"/>
    <mergeCell ref="CP358:DE358"/>
    <mergeCell ref="BZ357:CO357"/>
    <mergeCell ref="AC170:AH170"/>
    <mergeCell ref="AI170:BC170"/>
    <mergeCell ref="BZ170:CO170"/>
    <mergeCell ref="B170:AB170"/>
    <mergeCell ref="BZ169:CO169"/>
    <mergeCell ref="AC169:AH169"/>
    <mergeCell ref="CP170:DE170"/>
    <mergeCell ref="CP182:DE182"/>
    <mergeCell ref="CP199:DE199"/>
    <mergeCell ref="CP203:DE203"/>
    <mergeCell ref="BZ190:CO190"/>
    <mergeCell ref="BZ197:CO197"/>
    <mergeCell ref="BZ176:CO176"/>
    <mergeCell ref="BZ173:CO173"/>
    <mergeCell ref="CP200:DE200"/>
    <mergeCell ref="CP179:DE179"/>
    <mergeCell ref="BZ194:CO194"/>
    <mergeCell ref="BD179:BY179"/>
    <mergeCell ref="BD182:BY182"/>
    <mergeCell ref="BD196:BY196"/>
    <mergeCell ref="BZ204:CO204"/>
    <mergeCell ref="BZ189:CO189"/>
    <mergeCell ref="BD189:BY189"/>
    <mergeCell ref="BZ203:CO203"/>
    <mergeCell ref="BD202:BY202"/>
    <mergeCell ref="BD201:BY201"/>
    <mergeCell ref="BD197:BY197"/>
    <mergeCell ref="BZ201:CO201"/>
    <mergeCell ref="BD175:BY175"/>
    <mergeCell ref="BZ175:CO175"/>
    <mergeCell ref="BZ226:CO226"/>
    <mergeCell ref="BD263:BY263"/>
    <mergeCell ref="BZ179:CO179"/>
    <mergeCell ref="BZ185:CO185"/>
    <mergeCell ref="BZ180:CO181"/>
    <mergeCell ref="BZ196:CO196"/>
    <mergeCell ref="BD216:BY216"/>
    <mergeCell ref="BD209:BY209"/>
    <mergeCell ref="AI296:BC296"/>
    <mergeCell ref="AI288:BC288"/>
    <mergeCell ref="AI281:BC281"/>
    <mergeCell ref="BD267:BY267"/>
    <mergeCell ref="BD276:BY276"/>
    <mergeCell ref="AI256:BC256"/>
    <mergeCell ref="BD271:BY271"/>
    <mergeCell ref="AI274:BC274"/>
    <mergeCell ref="BZ259:CO259"/>
    <mergeCell ref="BZ255:CO255"/>
    <mergeCell ref="BZ249:CO249"/>
    <mergeCell ref="BZ263:CO263"/>
    <mergeCell ref="BZ256:CO256"/>
    <mergeCell ref="AI323:BC323"/>
    <mergeCell ref="AI312:BC312"/>
    <mergeCell ref="BD314:BY314"/>
    <mergeCell ref="AI316:BC316"/>
    <mergeCell ref="AI322:BC322"/>
    <mergeCell ref="AI314:BC314"/>
    <mergeCell ref="BD315:BY315"/>
    <mergeCell ref="BD312:BY312"/>
    <mergeCell ref="AI313:BC313"/>
    <mergeCell ref="BD279:BY279"/>
    <mergeCell ref="BD316:BY316"/>
    <mergeCell ref="BD304:BY304"/>
    <mergeCell ref="AI279:BC279"/>
    <mergeCell ref="AI294:BC294"/>
    <mergeCell ref="AI292:BC292"/>
    <mergeCell ref="BZ161:CO161"/>
    <mergeCell ref="BZ168:CO168"/>
    <mergeCell ref="BZ163:CO163"/>
    <mergeCell ref="BZ167:CO167"/>
    <mergeCell ref="BZ165:CO165"/>
    <mergeCell ref="BZ166:CO166"/>
    <mergeCell ref="BD165:BY165"/>
    <mergeCell ref="BZ160:CO160"/>
    <mergeCell ref="BZ205:CO205"/>
    <mergeCell ref="BZ199:CO199"/>
    <mergeCell ref="BZ195:CO195"/>
    <mergeCell ref="BZ177:CO177"/>
    <mergeCell ref="BZ174:CO174"/>
    <mergeCell ref="BZ178:CO178"/>
    <mergeCell ref="BZ187:CO187"/>
    <mergeCell ref="BD185:BY185"/>
    <mergeCell ref="AC311:AH311"/>
    <mergeCell ref="BZ257:CO257"/>
    <mergeCell ref="BD300:BY300"/>
    <mergeCell ref="AI305:BC305"/>
    <mergeCell ref="AI303:BC303"/>
    <mergeCell ref="BZ261:CO261"/>
    <mergeCell ref="AI304:BC304"/>
    <mergeCell ref="AI309:BC309"/>
    <mergeCell ref="BZ258:CO258"/>
    <mergeCell ref="BZ284:CO284"/>
    <mergeCell ref="B308:AB308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BZ230:CO230"/>
    <mergeCell ref="AC326:AH326"/>
    <mergeCell ref="AC330:AH330"/>
    <mergeCell ref="B336:AB336"/>
    <mergeCell ref="AI301:BC301"/>
    <mergeCell ref="AI297:BC297"/>
    <mergeCell ref="AC324:AH324"/>
    <mergeCell ref="B329:AB329"/>
    <mergeCell ref="AC329:AH329"/>
    <mergeCell ref="AC327:AH327"/>
    <mergeCell ref="AC328:AH328"/>
    <mergeCell ref="B327:AB327"/>
    <mergeCell ref="AC340:AH340"/>
    <mergeCell ref="AC314:AH314"/>
    <mergeCell ref="AC313:AH313"/>
    <mergeCell ref="BD318:BY318"/>
    <mergeCell ref="BD317:BY317"/>
    <mergeCell ref="AI318:BC318"/>
    <mergeCell ref="AI317:BC317"/>
    <mergeCell ref="B330:AB330"/>
    <mergeCell ref="B337:AB337"/>
    <mergeCell ref="B333:AB333"/>
    <mergeCell ref="AC333:AH333"/>
    <mergeCell ref="B331:AB331"/>
    <mergeCell ref="AC331:AH331"/>
    <mergeCell ref="B341:AB341"/>
    <mergeCell ref="B344:AB344"/>
    <mergeCell ref="B342:AB342"/>
    <mergeCell ref="B343:AB343"/>
    <mergeCell ref="AC336:AH336"/>
    <mergeCell ref="AC337:AH337"/>
    <mergeCell ref="AC342:AH342"/>
    <mergeCell ref="B346:AB346"/>
    <mergeCell ref="AI339:BC339"/>
    <mergeCell ref="AI330:BC330"/>
    <mergeCell ref="AI337:BC337"/>
    <mergeCell ref="AI327:BC327"/>
    <mergeCell ref="AI328:BC328"/>
    <mergeCell ref="AI336:BC336"/>
    <mergeCell ref="AI329:BC329"/>
    <mergeCell ref="B334:AB334"/>
    <mergeCell ref="BD344:BY344"/>
    <mergeCell ref="BD342:BY342"/>
    <mergeCell ref="AI342:BC342"/>
    <mergeCell ref="BD349:BY349"/>
    <mergeCell ref="AI351:BC351"/>
    <mergeCell ref="AI353:BC353"/>
    <mergeCell ref="AI348:BC348"/>
    <mergeCell ref="AI347:BC347"/>
    <mergeCell ref="AI346:BC346"/>
    <mergeCell ref="BD348:BY348"/>
    <mergeCell ref="BD341:BY341"/>
    <mergeCell ref="AI344:BC344"/>
    <mergeCell ref="AI276:BC276"/>
    <mergeCell ref="AI271:BC271"/>
    <mergeCell ref="BD337:BY337"/>
    <mergeCell ref="BD336:BY336"/>
    <mergeCell ref="BD330:BY330"/>
    <mergeCell ref="BD272:BY272"/>
    <mergeCell ref="AI283:BC283"/>
    <mergeCell ref="BD274:BY274"/>
    <mergeCell ref="CP284:DE284"/>
    <mergeCell ref="BD251:BY251"/>
    <mergeCell ref="BZ251:CO251"/>
    <mergeCell ref="BD275:BY275"/>
    <mergeCell ref="BZ275:CO275"/>
    <mergeCell ref="BD283:BY283"/>
    <mergeCell ref="BZ283:CO283"/>
    <mergeCell ref="BD265:BY265"/>
    <mergeCell ref="BD270:BY270"/>
    <mergeCell ref="BD266:BY266"/>
    <mergeCell ref="BD215:BY215"/>
    <mergeCell ref="BD212:BY212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195:BY195"/>
    <mergeCell ref="AI183:BC183"/>
    <mergeCell ref="AI190:BC190"/>
    <mergeCell ref="AI191:BC191"/>
    <mergeCell ref="BD192:BY192"/>
    <mergeCell ref="AI188:BC188"/>
    <mergeCell ref="AI186:BC186"/>
    <mergeCell ref="AI184:BC184"/>
    <mergeCell ref="AC198:AH198"/>
    <mergeCell ref="AC202:AH202"/>
    <mergeCell ref="AC206:AH206"/>
    <mergeCell ref="AI180:BC181"/>
    <mergeCell ref="AI189:BC189"/>
    <mergeCell ref="AI182:BC182"/>
    <mergeCell ref="AI185:BC185"/>
    <mergeCell ref="AI204:BC204"/>
    <mergeCell ref="AI195:BC195"/>
    <mergeCell ref="AC196:AH196"/>
    <mergeCell ref="AC207:AH207"/>
    <mergeCell ref="AC208:AH208"/>
    <mergeCell ref="AC209:AH209"/>
    <mergeCell ref="AI208:BC208"/>
    <mergeCell ref="AC227:AH227"/>
    <mergeCell ref="AC203:AH203"/>
    <mergeCell ref="AI212:BC212"/>
    <mergeCell ref="AI209:BC209"/>
    <mergeCell ref="AI215:BC215"/>
    <mergeCell ref="AI211:BC211"/>
    <mergeCell ref="AI227:BC227"/>
    <mergeCell ref="AI275:BC275"/>
    <mergeCell ref="AC255:AH255"/>
    <mergeCell ref="AI242:BC242"/>
    <mergeCell ref="AI243:BC243"/>
    <mergeCell ref="AI248:BC248"/>
    <mergeCell ref="AI249:BC249"/>
    <mergeCell ref="AI253:BC253"/>
    <mergeCell ref="AI266:BC266"/>
    <mergeCell ref="AI241:BC241"/>
    <mergeCell ref="AC199:AH199"/>
    <mergeCell ref="AC272:AH272"/>
    <mergeCell ref="AI273:BC273"/>
    <mergeCell ref="AI254:BC254"/>
    <mergeCell ref="AC270:AH270"/>
    <mergeCell ref="AI272:BC272"/>
    <mergeCell ref="AI261:BC261"/>
    <mergeCell ref="AI251:BC251"/>
    <mergeCell ref="AI238:BC238"/>
    <mergeCell ref="AI226:BC226"/>
    <mergeCell ref="CP283:DE283"/>
    <mergeCell ref="CP282:DE282"/>
    <mergeCell ref="B335:AB335"/>
    <mergeCell ref="AC335:AH335"/>
    <mergeCell ref="AI335:BC335"/>
    <mergeCell ref="BD335:BY335"/>
    <mergeCell ref="BZ335:CO335"/>
    <mergeCell ref="CP335:DE335"/>
    <mergeCell ref="AI284:BC284"/>
    <mergeCell ref="BD284:BY284"/>
    <mergeCell ref="BD334:BY334"/>
    <mergeCell ref="BZ334:CO334"/>
    <mergeCell ref="BD329:BY329"/>
    <mergeCell ref="BD326:BY326"/>
    <mergeCell ref="BD332:BY332"/>
    <mergeCell ref="BZ332:CO332"/>
    <mergeCell ref="B312:AB312"/>
    <mergeCell ref="B314:AB314"/>
    <mergeCell ref="CP334:DE334"/>
    <mergeCell ref="AI333:BC333"/>
    <mergeCell ref="BD333:BY333"/>
    <mergeCell ref="BZ333:CO333"/>
    <mergeCell ref="CP333:DE333"/>
    <mergeCell ref="B332:AB332"/>
    <mergeCell ref="AC332:AH332"/>
    <mergeCell ref="AI332:BC332"/>
    <mergeCell ref="CP332:DE332"/>
    <mergeCell ref="AI331:BC331"/>
    <mergeCell ref="BD331:BY331"/>
    <mergeCell ref="BZ331:CO331"/>
    <mergeCell ref="CP331:DE331"/>
    <mergeCell ref="B10:AB10"/>
    <mergeCell ref="AC10:AH10"/>
    <mergeCell ref="AI10:BC10"/>
    <mergeCell ref="BD10:BY10"/>
    <mergeCell ref="BZ10:CO10"/>
    <mergeCell ref="CP10:DE10"/>
    <mergeCell ref="B12:AB12"/>
    <mergeCell ref="AC12:AH12"/>
    <mergeCell ref="AI12:BC12"/>
    <mergeCell ref="BD12:BY12"/>
    <mergeCell ref="BZ12:CO12"/>
    <mergeCell ref="CP12:DE12"/>
    <mergeCell ref="AC32:AH32"/>
    <mergeCell ref="AI32:BC32"/>
    <mergeCell ref="BD32:BY32"/>
    <mergeCell ref="BZ32:CO32"/>
    <mergeCell ref="CP32:DE32"/>
    <mergeCell ref="B34:AB34"/>
    <mergeCell ref="AC34:AH34"/>
    <mergeCell ref="AI34:BC34"/>
    <mergeCell ref="BD34:BY34"/>
    <mergeCell ref="BZ34:CO34"/>
    <mergeCell ref="CP34:DE34"/>
    <mergeCell ref="B90:AB90"/>
    <mergeCell ref="AC90:AH90"/>
    <mergeCell ref="AI90:BC90"/>
    <mergeCell ref="BD90:BY90"/>
    <mergeCell ref="BZ90:CO90"/>
    <mergeCell ref="CP90:DE90"/>
    <mergeCell ref="B82:AB82"/>
    <mergeCell ref="AC82:AH82"/>
    <mergeCell ref="AI82:BC82"/>
    <mergeCell ref="BD82:BY82"/>
    <mergeCell ref="BZ82:CO82"/>
    <mergeCell ref="CP82:DE82"/>
    <mergeCell ref="B110:AB110"/>
    <mergeCell ref="AC110:AH110"/>
    <mergeCell ref="AI110:BC110"/>
    <mergeCell ref="BD110:BY110"/>
    <mergeCell ref="BZ110:CO110"/>
    <mergeCell ref="CP110:DE110"/>
    <mergeCell ref="AI107:BC107"/>
    <mergeCell ref="AC164:AH164"/>
    <mergeCell ref="AI164:BC164"/>
    <mergeCell ref="BD164:BY164"/>
    <mergeCell ref="BZ164:CO164"/>
    <mergeCell ref="CP164:DE164"/>
    <mergeCell ref="B200:AB200"/>
    <mergeCell ref="AC200:AH200"/>
    <mergeCell ref="AI200:BC200"/>
    <mergeCell ref="BD200:BY200"/>
    <mergeCell ref="BZ200:CO200"/>
    <mergeCell ref="B245:AB245"/>
    <mergeCell ref="AC245:AH245"/>
    <mergeCell ref="AI245:BC245"/>
    <mergeCell ref="BD245:BY245"/>
    <mergeCell ref="BZ245:CO245"/>
    <mergeCell ref="CP245:DE245"/>
    <mergeCell ref="CP310:DE310"/>
    <mergeCell ref="B262:AB262"/>
    <mergeCell ref="AC262:AH262"/>
    <mergeCell ref="AI262:BC262"/>
    <mergeCell ref="BD262:BY262"/>
    <mergeCell ref="BZ262:CO262"/>
    <mergeCell ref="CP262:DE262"/>
    <mergeCell ref="AI282:BC282"/>
    <mergeCell ref="BD282:BY282"/>
    <mergeCell ref="BZ282:CO282"/>
    <mergeCell ref="CP319:DE319"/>
    <mergeCell ref="AI287:BC287"/>
    <mergeCell ref="BD287:BY287"/>
    <mergeCell ref="BZ287:CO287"/>
    <mergeCell ref="CP287:DE287"/>
    <mergeCell ref="B310:AB310"/>
    <mergeCell ref="AC310:AH310"/>
    <mergeCell ref="AI310:BC310"/>
    <mergeCell ref="BD310:BY310"/>
    <mergeCell ref="BZ310:CO310"/>
    <mergeCell ref="BD352:BY352"/>
    <mergeCell ref="BZ352:CO352"/>
    <mergeCell ref="B319:AB319"/>
    <mergeCell ref="AC319:AH319"/>
    <mergeCell ref="AI319:BC319"/>
    <mergeCell ref="BD319:BY319"/>
    <mergeCell ref="BZ319:CO319"/>
    <mergeCell ref="AI338:BC338"/>
    <mergeCell ref="AC334:AH334"/>
    <mergeCell ref="AI334:BC334"/>
    <mergeCell ref="CP352:DE352"/>
    <mergeCell ref="AC343:AH343"/>
    <mergeCell ref="AI343:BC343"/>
    <mergeCell ref="BD343:BY343"/>
    <mergeCell ref="BZ343:CO343"/>
    <mergeCell ref="CP343:DE343"/>
    <mergeCell ref="AC344:AH344"/>
    <mergeCell ref="AI349:BC349"/>
    <mergeCell ref="AC350:AH350"/>
    <mergeCell ref="AI350:BC350"/>
    <mergeCell ref="B14:AB14"/>
    <mergeCell ref="AC14:AH14"/>
    <mergeCell ref="AI14:BC14"/>
    <mergeCell ref="BD14:BY14"/>
    <mergeCell ref="BZ14:CO14"/>
    <mergeCell ref="CP14:DE14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1">
      <selection activeCell="BZ28" sqref="BZ28:CO28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90</v>
      </c>
    </row>
    <row r="2" spans="2:109" s="3" customFormat="1" ht="25.5" customHeight="1">
      <c r="B2" s="88" t="s">
        <v>105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</row>
    <row r="3" spans="2:109" s="20" customFormat="1" ht="56.25" customHeight="1">
      <c r="B3" s="75" t="s">
        <v>54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 t="s">
        <v>55</v>
      </c>
      <c r="AD3" s="75"/>
      <c r="AE3" s="75"/>
      <c r="AF3" s="75"/>
      <c r="AG3" s="75"/>
      <c r="AH3" s="75"/>
      <c r="AI3" s="75" t="s">
        <v>104</v>
      </c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 t="s">
        <v>96</v>
      </c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 t="s">
        <v>56</v>
      </c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 t="s">
        <v>57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89"/>
    </row>
    <row r="4" spans="2:109" s="14" customFormat="1" ht="12" customHeight="1" thickBot="1">
      <c r="B4" s="82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>
        <v>4</v>
      </c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>
        <v>5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>
        <v>6</v>
      </c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90"/>
    </row>
    <row r="5" spans="2:109" s="18" customFormat="1" ht="23.25" customHeight="1">
      <c r="B5" s="241" t="s">
        <v>106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4" t="s">
        <v>91</v>
      </c>
      <c r="AD5" s="245"/>
      <c r="AE5" s="245"/>
      <c r="AF5" s="245"/>
      <c r="AG5" s="245"/>
      <c r="AH5" s="245"/>
      <c r="AI5" s="245" t="s">
        <v>109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>
        <f>BZ28</f>
        <v>58007.98999999999</v>
      </c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>
        <f>BZ5</f>
        <v>58007.98999999999</v>
      </c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4"/>
    </row>
    <row r="6" spans="2:109" s="18" customFormat="1" ht="13.5" customHeight="1">
      <c r="B6" s="235" t="s">
        <v>58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/>
      <c r="AC6" s="197" t="s">
        <v>71</v>
      </c>
      <c r="AD6" s="198"/>
      <c r="AE6" s="198"/>
      <c r="AF6" s="198"/>
      <c r="AG6" s="198"/>
      <c r="AH6" s="199"/>
      <c r="AI6" s="204" t="s">
        <v>109</v>
      </c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9"/>
      <c r="BD6" s="182" t="s">
        <v>176</v>
      </c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4"/>
      <c r="BZ6" s="182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4"/>
      <c r="CP6" s="226" t="s">
        <v>176</v>
      </c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8"/>
    </row>
    <row r="7" spans="2:109" ht="23.25" customHeight="1">
      <c r="B7" s="238" t="s">
        <v>107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40"/>
      <c r="AC7" s="213"/>
      <c r="AD7" s="112"/>
      <c r="AE7" s="112"/>
      <c r="AF7" s="112"/>
      <c r="AG7" s="112"/>
      <c r="AH7" s="214"/>
      <c r="AI7" s="23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214"/>
      <c r="BD7" s="223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5"/>
      <c r="BZ7" s="223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5"/>
      <c r="CP7" s="229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230"/>
    </row>
    <row r="8" spans="2:109" ht="13.5" customHeight="1">
      <c r="B8" s="249" t="s">
        <v>70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/>
      <c r="AC8" s="197"/>
      <c r="AD8" s="198"/>
      <c r="AE8" s="198"/>
      <c r="AF8" s="198"/>
      <c r="AG8" s="198"/>
      <c r="AH8" s="199"/>
      <c r="AI8" s="204" t="s">
        <v>176</v>
      </c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9"/>
      <c r="BD8" s="182" t="s">
        <v>176</v>
      </c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4"/>
      <c r="BZ8" s="182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4"/>
      <c r="CP8" s="226" t="s">
        <v>176</v>
      </c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8"/>
    </row>
    <row r="9" spans="2:109" ht="13.5" customHeight="1" hidden="1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213"/>
      <c r="AD9" s="112"/>
      <c r="AE9" s="112"/>
      <c r="AF9" s="112"/>
      <c r="AG9" s="112"/>
      <c r="AH9" s="214"/>
      <c r="AI9" s="23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214"/>
      <c r="BD9" s="223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5"/>
      <c r="BZ9" s="223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5"/>
      <c r="CP9" s="229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230"/>
    </row>
    <row r="10" spans="2:109" ht="13.5" customHeight="1" hidden="1"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8"/>
      <c r="AC10" s="48"/>
      <c r="AD10" s="46"/>
      <c r="AE10" s="46"/>
      <c r="AF10" s="46"/>
      <c r="AG10" s="46"/>
      <c r="AH10" s="46"/>
      <c r="AI10" s="46" t="s">
        <v>176</v>
      </c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7" t="s">
        <v>176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 t="s">
        <v>176</v>
      </c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221" t="s">
        <v>176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  <c r="AC11" s="48"/>
      <c r="AD11" s="46"/>
      <c r="AE11" s="46"/>
      <c r="AF11" s="46"/>
      <c r="AG11" s="46"/>
      <c r="AH11" s="46"/>
      <c r="AI11" s="46" t="s">
        <v>176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 t="s">
        <v>176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 t="s">
        <v>176</v>
      </c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221" t="s">
        <v>176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  <c r="AC12" s="48"/>
      <c r="AD12" s="46"/>
      <c r="AE12" s="46"/>
      <c r="AF12" s="46"/>
      <c r="AG12" s="46"/>
      <c r="AH12" s="46"/>
      <c r="AI12" s="46" t="s">
        <v>176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 t="s">
        <v>176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 t="s">
        <v>176</v>
      </c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221" t="s">
        <v>176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8"/>
      <c r="AC13" s="48"/>
      <c r="AD13" s="46"/>
      <c r="AE13" s="46"/>
      <c r="AF13" s="46"/>
      <c r="AG13" s="46"/>
      <c r="AH13" s="46"/>
      <c r="AI13" s="46" t="s">
        <v>176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 t="s">
        <v>176</v>
      </c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 t="s">
        <v>176</v>
      </c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221" t="s">
        <v>176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4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  <c r="AC14" s="48"/>
      <c r="AD14" s="46"/>
      <c r="AE14" s="46"/>
      <c r="AF14" s="46"/>
      <c r="AG14" s="46"/>
      <c r="AH14" s="46"/>
      <c r="AI14" s="46" t="s">
        <v>176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 t="s">
        <v>176</v>
      </c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 t="s">
        <v>176</v>
      </c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221" t="s">
        <v>176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/>
      <c r="AC15" s="48"/>
      <c r="AD15" s="46"/>
      <c r="AE15" s="46"/>
      <c r="AF15" s="46"/>
      <c r="AG15" s="46"/>
      <c r="AH15" s="46"/>
      <c r="AI15" s="46" t="s">
        <v>176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 t="s">
        <v>176</v>
      </c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 t="s">
        <v>176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221" t="s">
        <v>176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/>
      <c r="AC16" s="48"/>
      <c r="AD16" s="46"/>
      <c r="AE16" s="46"/>
      <c r="AF16" s="46"/>
      <c r="AG16" s="46"/>
      <c r="AH16" s="46"/>
      <c r="AI16" s="46" t="s">
        <v>176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7" t="s">
        <v>176</v>
      </c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 t="s">
        <v>176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221" t="s">
        <v>176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97"/>
      <c r="AD17" s="198"/>
      <c r="AE17" s="198"/>
      <c r="AF17" s="198"/>
      <c r="AG17" s="198"/>
      <c r="AH17" s="199"/>
      <c r="AI17" s="204" t="s">
        <v>176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9"/>
      <c r="BD17" s="182" t="s">
        <v>176</v>
      </c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4"/>
      <c r="BZ17" s="182" t="s">
        <v>176</v>
      </c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4"/>
      <c r="CP17" s="226" t="s">
        <v>176</v>
      </c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8"/>
    </row>
    <row r="18" spans="2:109" s="18" customFormat="1" ht="17.25" customHeight="1" hidden="1"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213"/>
      <c r="AD18" s="112"/>
      <c r="AE18" s="112"/>
      <c r="AF18" s="112"/>
      <c r="AG18" s="112"/>
      <c r="AH18" s="214"/>
      <c r="AI18" s="231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214"/>
      <c r="BD18" s="223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5"/>
      <c r="BZ18" s="223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5"/>
      <c r="CP18" s="229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230"/>
    </row>
    <row r="19" spans="2:109" s="18" customFormat="1" ht="48" customHeight="1">
      <c r="B19" s="258" t="s">
        <v>396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  <c r="AC19" s="48"/>
      <c r="AD19" s="46"/>
      <c r="AE19" s="46"/>
      <c r="AF19" s="46"/>
      <c r="AG19" s="46"/>
      <c r="AH19" s="46"/>
      <c r="AI19" s="46" t="s">
        <v>390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 t="str">
        <f>BD20</f>
        <v>-</v>
      </c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 t="str">
        <f>BZ20</f>
        <v>-</v>
      </c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221" t="s">
        <v>176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58" t="s">
        <v>397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48"/>
      <c r="AD20" s="46"/>
      <c r="AE20" s="46"/>
      <c r="AF20" s="46"/>
      <c r="AG20" s="46"/>
      <c r="AH20" s="46"/>
      <c r="AI20" s="46" t="s">
        <v>391</v>
      </c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 t="s">
        <v>176</v>
      </c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 t="str">
        <f>BZ21</f>
        <v>-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221" t="s">
        <v>176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58" t="s">
        <v>398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  <c r="AC21" s="48"/>
      <c r="AD21" s="46"/>
      <c r="AE21" s="46"/>
      <c r="AF21" s="46"/>
      <c r="AG21" s="46"/>
      <c r="AH21" s="46"/>
      <c r="AI21" s="46" t="s">
        <v>392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 t="str">
        <f>BD22</f>
        <v>-</v>
      </c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 t="str">
        <f>BZ22</f>
        <v>-</v>
      </c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221" t="s">
        <v>176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58" t="s">
        <v>399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48"/>
      <c r="AD22" s="46"/>
      <c r="AE22" s="46"/>
      <c r="AF22" s="46"/>
      <c r="AG22" s="46"/>
      <c r="AH22" s="46"/>
      <c r="AI22" s="46" t="s">
        <v>393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 t="s">
        <v>176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 t="s">
        <v>176</v>
      </c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221" t="s">
        <v>176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58" t="s">
        <v>400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48"/>
      <c r="AD23" s="46"/>
      <c r="AE23" s="46"/>
      <c r="AF23" s="46"/>
      <c r="AG23" s="46"/>
      <c r="AH23" s="46"/>
      <c r="AI23" s="46" t="s">
        <v>395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 t="str">
        <f>BD24</f>
        <v>-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 t="str">
        <f>BZ24</f>
        <v>-</v>
      </c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221" t="s">
        <v>176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58" t="s">
        <v>401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  <c r="AC24" s="48"/>
      <c r="AD24" s="46"/>
      <c r="AE24" s="46"/>
      <c r="AF24" s="46"/>
      <c r="AG24" s="46"/>
      <c r="AH24" s="46"/>
      <c r="AI24" s="46" t="s">
        <v>394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 t="s">
        <v>176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 t="s">
        <v>176</v>
      </c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221" t="s">
        <v>176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58" t="s">
        <v>108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  <c r="AC25" s="48" t="s">
        <v>72</v>
      </c>
      <c r="AD25" s="46"/>
      <c r="AE25" s="46"/>
      <c r="AF25" s="46"/>
      <c r="AG25" s="46"/>
      <c r="AH25" s="46"/>
      <c r="AI25" s="46" t="s">
        <v>109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7" t="s">
        <v>176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 t="s">
        <v>176</v>
      </c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221" t="s">
        <v>176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35" t="s">
        <v>70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  <c r="AC26" s="48"/>
      <c r="AD26" s="46"/>
      <c r="AE26" s="46"/>
      <c r="AF26" s="46"/>
      <c r="AG26" s="46"/>
      <c r="AH26" s="46"/>
      <c r="AI26" s="46" t="s">
        <v>176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7" t="s">
        <v>176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 t="s">
        <v>176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 t="s">
        <v>176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3"/>
      <c r="AC27" s="48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61" t="s">
        <v>73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3"/>
      <c r="AC28" s="48" t="s">
        <v>74</v>
      </c>
      <c r="AD28" s="46"/>
      <c r="AE28" s="46"/>
      <c r="AF28" s="46"/>
      <c r="AG28" s="46"/>
      <c r="AH28" s="46"/>
      <c r="AI28" s="46" t="s">
        <v>179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7" t="s">
        <v>176</v>
      </c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>
        <f>BZ32+BZ33</f>
        <v>58007.98999999999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>
        <f>BZ28</f>
        <v>58007.98999999999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58" t="s">
        <v>111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48" t="s">
        <v>75</v>
      </c>
      <c r="AD29" s="46"/>
      <c r="AE29" s="46"/>
      <c r="AF29" s="46"/>
      <c r="AG29" s="46"/>
      <c r="AH29" s="46"/>
      <c r="AI29" s="46" t="s">
        <v>177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>
        <f>BD30</f>
        <v>-17432100</v>
      </c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3">
        <f>BZ32</f>
        <v>-1195601.01</v>
      </c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275"/>
      <c r="CP29" s="221" t="s">
        <v>60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58" t="s">
        <v>184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48" t="s">
        <v>75</v>
      </c>
      <c r="AD30" s="46"/>
      <c r="AE30" s="46"/>
      <c r="AF30" s="46"/>
      <c r="AG30" s="46"/>
      <c r="AH30" s="46"/>
      <c r="AI30" s="46" t="s">
        <v>185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>
        <f>BD31</f>
        <v>-17432100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>
        <f>BZ29</f>
        <v>-1195601.01</v>
      </c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221" t="s">
        <v>60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58" t="s">
        <v>186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48" t="s">
        <v>75</v>
      </c>
      <c r="AD31" s="46"/>
      <c r="AE31" s="46"/>
      <c r="AF31" s="46"/>
      <c r="AG31" s="46"/>
      <c r="AH31" s="46"/>
      <c r="AI31" s="46" t="s">
        <v>187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>
        <f>BD32</f>
        <v>-17432100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>
        <f>BZ32</f>
        <v>-1195601.01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221" t="s">
        <v>60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58" t="s">
        <v>188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48" t="s">
        <v>75</v>
      </c>
      <c r="AD32" s="46"/>
      <c r="AE32" s="46"/>
      <c r="AF32" s="46"/>
      <c r="AG32" s="46"/>
      <c r="AH32" s="46"/>
      <c r="AI32" s="46" t="s">
        <v>189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>
        <v>-17432100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>
        <v>-1195601.01</v>
      </c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221" t="s">
        <v>60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72" t="s">
        <v>112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48" t="s">
        <v>76</v>
      </c>
      <c r="AD33" s="46"/>
      <c r="AE33" s="46"/>
      <c r="AF33" s="46"/>
      <c r="AG33" s="46"/>
      <c r="AH33" s="46"/>
      <c r="AI33" s="46" t="s">
        <v>178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57">
        <v>17432100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47">
        <v>1253609</v>
      </c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221" t="s">
        <v>60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72" t="s">
        <v>190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4"/>
      <c r="AC34" s="48" t="s">
        <v>76</v>
      </c>
      <c r="AD34" s="46"/>
      <c r="AE34" s="46"/>
      <c r="AF34" s="46"/>
      <c r="AG34" s="46"/>
      <c r="AH34" s="46"/>
      <c r="AI34" s="46" t="s">
        <v>191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7">
        <f>BD33</f>
        <v>17432100</v>
      </c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>
        <f>BZ33</f>
        <v>1253609</v>
      </c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221" t="s">
        <v>60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72" t="s">
        <v>192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4"/>
      <c r="AC35" s="48" t="s">
        <v>76</v>
      </c>
      <c r="AD35" s="46"/>
      <c r="AE35" s="46"/>
      <c r="AF35" s="46"/>
      <c r="AG35" s="46"/>
      <c r="AH35" s="46"/>
      <c r="AI35" s="46" t="s">
        <v>193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7">
        <f>BD34</f>
        <v>17432100</v>
      </c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3">
        <f>BZ34</f>
        <v>1253609</v>
      </c>
      <c r="CA35" s="44"/>
      <c r="CB35" s="44"/>
      <c r="CC35" s="44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60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72" t="s">
        <v>194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4"/>
      <c r="AC36" s="267" t="s">
        <v>76</v>
      </c>
      <c r="AD36" s="268"/>
      <c r="AE36" s="268"/>
      <c r="AF36" s="268"/>
      <c r="AG36" s="268"/>
      <c r="AH36" s="268"/>
      <c r="AI36" s="268" t="s">
        <v>195</v>
      </c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70">
        <f>BD35</f>
        <v>17432100</v>
      </c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66">
        <f>BZ35</f>
        <v>1253609</v>
      </c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4" t="s">
        <v>60</v>
      </c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5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77</v>
      </c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M38" s="92" t="s">
        <v>180</v>
      </c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</row>
    <row r="39" spans="16:66" s="2" customFormat="1" ht="11.25">
      <c r="P39" s="269" t="s">
        <v>78</v>
      </c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M39" s="269" t="s">
        <v>79</v>
      </c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81</v>
      </c>
    </row>
    <row r="42" spans="2:74" s="2" customFormat="1" ht="11.25">
      <c r="B42" s="2" t="s">
        <v>82</v>
      </c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9" t="s">
        <v>78</v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U43" s="269" t="s">
        <v>79</v>
      </c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92</v>
      </c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</row>
    <row r="46" spans="20:70" s="7" customFormat="1" ht="11.25" customHeight="1">
      <c r="T46" s="269" t="s">
        <v>78</v>
      </c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"/>
      <c r="AO46" s="2"/>
      <c r="AQ46" s="269" t="s">
        <v>79</v>
      </c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</row>
    <row r="47" s="2" customFormat="1" ht="11.25">
      <c r="AY47" s="11"/>
    </row>
    <row r="48" spans="2:36" s="2" customFormat="1" ht="11.25">
      <c r="B48" s="271" t="s">
        <v>80</v>
      </c>
      <c r="C48" s="271"/>
      <c r="D48" s="112" t="s">
        <v>443</v>
      </c>
      <c r="E48" s="112"/>
      <c r="F48" s="112"/>
      <c r="G48" s="112"/>
      <c r="H48" s="106" t="s">
        <v>80</v>
      </c>
      <c r="I48" s="106"/>
      <c r="J48" s="112" t="s">
        <v>643</v>
      </c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06">
        <v>20</v>
      </c>
      <c r="AC48" s="106"/>
      <c r="AD48" s="106"/>
      <c r="AE48" s="106"/>
      <c r="AF48" s="107" t="s">
        <v>418</v>
      </c>
      <c r="AG48" s="107"/>
      <c r="AH48" s="107"/>
      <c r="AI48" s="107"/>
      <c r="AJ48" s="2" t="s">
        <v>67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Q45:BR45"/>
    <mergeCell ref="T45:AM45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AC4:AH4"/>
    <mergeCell ref="AI4:BC4"/>
    <mergeCell ref="AI5:BC5"/>
    <mergeCell ref="AC8:AH9"/>
    <mergeCell ref="AI8:BC9"/>
    <mergeCell ref="B11:AB11"/>
    <mergeCell ref="AC11:AH11"/>
    <mergeCell ref="B8:AB8"/>
    <mergeCell ref="B10:AB10"/>
    <mergeCell ref="B9:AB9"/>
    <mergeCell ref="AI3:BC3"/>
    <mergeCell ref="B6:AB6"/>
    <mergeCell ref="B7:AB7"/>
    <mergeCell ref="AI6:BC7"/>
    <mergeCell ref="AC6:AH7"/>
    <mergeCell ref="B5:AB5"/>
    <mergeCell ref="AC5:AH5"/>
    <mergeCell ref="B3:AB3"/>
    <mergeCell ref="B4:AB4"/>
    <mergeCell ref="AC3:AH3"/>
    <mergeCell ref="BD4:BY4"/>
    <mergeCell ref="CP5:DE5"/>
    <mergeCell ref="BD5:BY5"/>
    <mergeCell ref="BZ4:CO4"/>
    <mergeCell ref="BD3:BY3"/>
    <mergeCell ref="BZ3:CO3"/>
    <mergeCell ref="BZ5:CO5"/>
    <mergeCell ref="CP10:DE10"/>
    <mergeCell ref="CP8:DE9"/>
    <mergeCell ref="CP4:DE4"/>
    <mergeCell ref="BZ6:CO7"/>
    <mergeCell ref="CP6:DE7"/>
    <mergeCell ref="CP3:DE3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D15:BY15"/>
    <mergeCell ref="AC16:AH16"/>
    <mergeCell ref="BD17:BY18"/>
    <mergeCell ref="AC17:AH18"/>
    <mergeCell ref="CP16:DE16"/>
    <mergeCell ref="BZ16:CO16"/>
    <mergeCell ref="CP13:DE13"/>
    <mergeCell ref="BZ13:CO13"/>
    <mergeCell ref="CP15:DE15"/>
    <mergeCell ref="CP14:DE14"/>
    <mergeCell ref="BZ14:CO14"/>
    <mergeCell ref="CP17:DE18"/>
    <mergeCell ref="BZ17:CO18"/>
    <mergeCell ref="BD6:BY7"/>
    <mergeCell ref="AI13:BC13"/>
    <mergeCell ref="BD13:BY13"/>
    <mergeCell ref="AI11:BC11"/>
    <mergeCell ref="BD12:BY12"/>
    <mergeCell ref="BD8:BY9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CP21:DE21"/>
    <mergeCell ref="CP22:DE22"/>
    <mergeCell ref="BZ22:CO22"/>
    <mergeCell ref="CP26:DE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2016-01-28T10:30:59Z</cp:lastPrinted>
  <dcterms:created xsi:type="dcterms:W3CDTF">2007-09-21T13:36:41Z</dcterms:created>
  <dcterms:modified xsi:type="dcterms:W3CDTF">2016-05-20T12:50:03Z</dcterms:modified>
  <cp:category/>
  <cp:version/>
  <cp:contentType/>
  <cp:contentStatus/>
</cp:coreProperties>
</file>