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<sst xmlns="http://schemas.openxmlformats.org/spreadsheetml/2006/main" count="1285" uniqueCount="621">
  <si>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</si>
  <si>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</si>
  <si>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</si>
  <si>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</si>
  <si>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</si>
  <si>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</si>
  <si>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</si>
  <si>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</si>
  <si>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</si>
  <si>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</si>
  <si>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</si>
  <si>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</si>
  <si>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</si>
  <si>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</si>
  <si>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</si>
  <si>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</si>
  <si>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</si>
  <si>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</si>
  <si>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</si>
  <si>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</si>
  <si>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</si>
  <si>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</si>
  <si>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</si>
  <si>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</si>
  <si>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</si>
  <si>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</si>
  <si>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</si>
  <si>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</si>
  <si>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</si>
  <si>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</si>
  <si>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</si>
  <si>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</si>
  <si>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</si>
  <si>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</si>
  <si>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</si>
  <si>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</si>
  <si>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</si>
  <si>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</si>
  <si>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</si>
  <si>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</si>
  <si>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</si>
  <si>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</si>
  <si>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</si>
  <si>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</si>
  <si>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</si>
  <si>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</si>
  <si>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</si>
  <si>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</si>
  <si>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</si>
  <si>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</si>
  <si>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</si>
  <si>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</si>
  <si>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</si>
  <si>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</si>
  <si>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</si>
  <si>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</si>
  <si>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</si>
  <si>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</si>
  <si>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</si>
  <si>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</si>
  <si>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</si>
  <si>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</si>
  <si>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</si>
  <si>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</si>
  <si>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</si>
  <si>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</si>
  <si>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</si>
  <si>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</si>
  <si>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</si>
  <si>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</si>
  <si>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</si>
  <si>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</si>
  <si>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</si>
  <si>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</si>
  <si>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</si>
  <si>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</si>
  <si>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</si>
  <si>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</si>
  <si>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</si>
  <si>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</si>
  <si>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</si>
  <si>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</si>
  <si>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</si>
  <si>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</si>
  <si>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</si>
  <si>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</si>
  <si>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</si>
  <si>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</si>
  <si>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</si>
  <si>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</si>
  <si>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</si>
  <si>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</si>
  <si>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</si>
  <si>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</si>
  <si>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</si>
  <si>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</si>
  <si>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</si>
  <si>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</si>
  <si>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</si>
  <si>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</si>
  <si>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</si>
  <si>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</si>
  <si>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</si>
  <si>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</si>
  <si>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</si>
  <si>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</si>
  <si>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</si>
  <si>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</si>
  <si>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</si>
  <si>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</si>
  <si>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</si>
  <si>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</si>
  <si>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</si>
  <si>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</si>
  <si>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</si>
  <si>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</si>
  <si>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</si>
  <si>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</si>
  <si>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</si>
  <si>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</si>
  <si>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</si>
  <si>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</si>
  <si>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</si>
  <si>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</si>
  <si>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</si>
  <si>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</si>
  <si>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</si>
  <si>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</si>
  <si>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</si>
  <si>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</si>
  <si>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</si>
  <si>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</si>
  <si>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</si>
  <si>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</si>
  <si>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</si>
  <si>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</si>
  <si>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</si>
  <si>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</si>
  <si>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</si>
  <si>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</si>
  <si>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</si>
  <si>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</si>
  <si>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</si>
  <si>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</si>
  <si>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</si>
  <si>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</si>
  <si>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</si>
  <si>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</si>
  <si>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</si>
  <si>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</si>
  <si>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</si>
  <si>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</si>
  <si>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</si>
  <si>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</si>
  <si>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</si>
  <si>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</si>
  <si>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</si>
  <si>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</si>
  <si>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</si>
  <si>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</si>
  <si>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</si>
  <si>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</si>
  <si>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</si>
  <si>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</si>
  <si>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</si>
  <si>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</si>
  <si>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</si>
  <si>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</si>
  <si>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</si>
  <si>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</si>
  <si>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</si>
  <si>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</si>
  <si>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</si>
  <si>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</si>
  <si>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</si>
  <si>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</si>
  <si>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</si>
  <si>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</si>
  <si>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</si>
  <si>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</si>
  <si>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</si>
  <si>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</si>
  <si>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</si>
  <si>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</si>
  <si>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</si>
  <si>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</si>
  <si>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</si>
  <si>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</si>
  <si>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</si>
  <si>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</si>
  <si>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</si>
  <si>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</si>
  <si>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</si>
  <si>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</si>
  <si>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</si>
  <si>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</si>
  <si>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</si>
  <si>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</si>
  <si>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</si>
  <si>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</si>
  <si>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</si>
  <si>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</si>
  <si>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</si>
  <si>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</si>
  <si>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</si>
  <si>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</si>
  <si>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</si>
  <si>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</si>
  <si>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</si>
  <si>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</si>
  <si>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</si>
  <si>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</si>
  <si>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</si>
  <si>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</si>
  <si>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</si>
  <si>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</si>
  <si>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</si>
  <si>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</si>
  <si>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</si>
  <si>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</si>
  <si>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</si>
  <si>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</si>
  <si>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</si>
  <si>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</si>
  <si>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</si>
  <si>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</si>
  <si>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</si>
  <si>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</si>
  <si>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</si>
  <si>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</si>
  <si>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</si>
  <si>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</si>
  <si>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</si>
  <si>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</si>
  <si>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</si>
  <si>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</si>
  <si>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</si>
  <si>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</si>
  <si>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</si>
  <si>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</si>
  <si>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</si>
  <si>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</si>
  <si>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</si>
  <si>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</si>
  <si>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</si>
  <si>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</si>
  <si>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</si>
  <si>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</si>
  <si>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</si>
  <si>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</si>
  <si>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</si>
  <si>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</si>
  <si>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</si>
  <si>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</si>
  <si>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</si>
  <si>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</si>
  <si>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</si>
  <si>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</si>
  <si>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</si>
  <si>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</si>
  <si>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</si>
  <si>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</si>
  <si>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</si>
  <si>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</si>
  <si>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</si>
  <si>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</si>
  <si>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</si>
  <si>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</si>
  <si>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</si>
  <si>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</si>
  <si>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</si>
  <si>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</si>
  <si>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</si>
  <si>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</si>
  <si>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</si>
  <si>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</si>
  <si>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</si>
  <si>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</si>
  <si>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</si>
  <si>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</si>
  <si>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</si>
  <si>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</si>
  <si>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</si>
  <si>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</si>
  <si>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</si>
  <si>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</si>
  <si>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</si>
  <si>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</si>
  <si>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</si>
  <si>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</si>
  <si>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</si>
  <si>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</si>
  <si>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</si>
  <si>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</si>
  <si>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</si>
  <si>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</si>
  <si>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</si>
  <si>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</si>
  <si>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</si>
  <si>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</si>
  <si>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</si>
  <si>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</si>
  <si>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</si>
  <si>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</si>
  <si>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</si>
  <si>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</si>
  <si>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</si>
  <si>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</si>
  <si>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</si>
  <si>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</si>
  <si>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</si>
  <si>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</si>
  <si>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</si>
  <si>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</si>
  <si>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</si>
  <si>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</si>
  <si>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</si>
  <si>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</si>
  <si>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</si>
  <si>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</si>
  <si>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</si>
  <si>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</si>
  <si>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</si>
  <si>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</si>
  <si>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</si>
  <si>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</si>
  <si>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</si>
  <si>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</si>
  <si>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</si>
  <si>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</si>
  <si>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</si>
  <si>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</si>
  <si>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</si>
  <si>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</si>
  <si>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</si>
  <si>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</si>
  <si>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</si>
  <si>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</si>
  <si>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</si>
  <si>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</si>
  <si>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</si>
  <si>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</si>
  <si>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</si>
  <si>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</si>
  <si>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</si>
  <si>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</si>
  <si>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</si>
  <si>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</si>
  <si>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</si>
  <si>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</si>
  <si>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</si>
  <si>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</si>
  <si>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</si>
  <si>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</si>
  <si>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</si>
  <si>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</si>
  <si>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</si>
  <si>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</si>
  <si>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</si>
  <si>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</si>
  <si>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</si>
  <si>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</si>
  <si>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</si>
  <si>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</si>
  <si>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</si>
  <si>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</si>
  <si>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</si>
  <si>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</si>
  <si>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</si>
  <si>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</si>
  <si>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</si>
  <si>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</si>
  <si>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</si>
  <si>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</si>
  <si>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</si>
  <si>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</si>
  <si>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</si>
  <si>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</si>
  <si>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</si>
  <si>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</si>
  <si>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</si>
  <si>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</si>
  <si>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</si>
  <si>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</si>
  <si>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</si>
  <si>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</si>
  <si>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</si>
  <si>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</si>
  <si>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</si>
  <si>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</si>
  <si>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</si>
  <si>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</si>
  <si>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</si>
  <si>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</si>
  <si>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</si>
  <si>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</si>
  <si>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</si>
  <si>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</si>
  <si>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</si>
  <si>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</si>
  <si>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</si>
  <si>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</si>
  <si>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</si>
  <si>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</si>
  <si>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</si>
  <si>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</si>
  <si>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</si>
  <si>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</si>
  <si>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</si>
  <si>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</si>
  <si>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</si>
  <si>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</si>
  <si>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</si>
  <si>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</si>
  <si>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</si>
  <si>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</si>
  <si>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</si>
  <si>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</si>
  <si>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</si>
  <si>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</si>
  <si>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</si>
  <si>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</si>
  <si>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</si>
  <si>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</si>
  <si>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</si>
  <si>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</si>
  <si>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</si>
  <si>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</si>
  <si>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</si>
  <si>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</si>
  <si>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</si>
  <si>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</si>
  <si>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</si>
  <si>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</si>
  <si>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</si>
  <si>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</si>
  <si>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</si>
  <si>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</si>
  <si>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</si>
  <si>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</si>
  <si>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</si>
  <si>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</si>
  <si>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</si>
  <si>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</si>
  <si>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</si>
  <si>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</si>
  <si>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</si>
  <si>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</si>
  <si>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</si>
  <si>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</si>
  <si>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</si>
  <si>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</si>
  <si>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</si>
  <si>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</si>
  <si>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</si>
  <si>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</si>
  <si>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</si>
  <si>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</si>
  <si>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</si>
  <si>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</si>
  <si>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</si>
  <si>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</si>
  <si>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</si>
  <si>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</si>
  <si>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</si>
  <si>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</si>
  <si>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</si>
  <si>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</si>
  <si>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</si>
  <si>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</si>
  <si>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</si>
  <si>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</si>
  <si>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</si>
  <si>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</si>
  <si>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</si>
  <si>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</si>
  <si>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</si>
  <si>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</si>
  <si>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</si>
  <si>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</si>
  <si>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</si>
  <si>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</si>
  <si>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</si>
  <si>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</si>
  <si>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</si>
  <si>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</si>
  <si>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</si>
  <si>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</si>
  <si>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</si>
  <si>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</si>
  <si>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</si>
  <si>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</si>
  <si>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</si>
  <si>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</si>
  <si>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</si>
  <si>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</si>
  <si>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</si>
  <si>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</si>
  <si>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</si>
  <si>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</si>
  <si>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</si>
  <si>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</si>
  <si>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</si>
  <si>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</si>
  <si>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</si>
  <si>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</si>
  <si>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</si>
  <si>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</si>
  <si>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</si>
  <si>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</si>
  <si>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</si>
  <si>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</si>
  <si>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</si>
  <si>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</si>
  <si>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</si>
  <si>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</si>
  <si>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</si>
  <si>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</si>
  <si>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</si>
  <si>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</si>
  <si>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</si>
  <si>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</si>
  <si>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</si>
  <si>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</si>
  <si>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</si>
  <si>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</si>
  <si>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</si>
  <si>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</si>
  <si>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</si>
  <si>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</si>
  <si>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</si>
  <si>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</si>
  <si>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</si>
  <si>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</si>
  <si>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</si>
  <si>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</si>
  <si>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</si>
  <si>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</si>
  <si>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</si>
  <si>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</si>
  <si>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</si>
  <si>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</si>
  <si>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</si>
  <si>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</si>
  <si>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</si>
  <si>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</si>
  <si>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</si>
  <si>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</si>
  <si>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</si>
  <si>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</si>
  <si>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</si>
  <si>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</si>
  <si>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</si>
  <si>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</si>
  <si>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</si>
  <si>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</si>
  <si>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</si>
  <si>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</si>
  <si>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</si>
  <si>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</si>
  <si>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</si>
  <si>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</si>
  <si>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</si>
  <si>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</si>
  <si>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</si>
  <si>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</si>
  <si>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</si>
  <si>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</si>
  <si>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</si>
  <si>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</si>
  <si>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</si>
  <si>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</si>
  <si>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</si>
  <si>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</si>
  <si>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</si>
  <si>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</si>
  <si>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</si>
  <si>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</si>
  <si>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</si>
  <si>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</si>
  <si>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</si>
  <si>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</si>
  <si>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</si>
  <si>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</si>
  <si>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</si>
  <si>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</si>
  <si>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</si>
  <si>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</si>
  <si>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</si>
  <si>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</si>
  <si>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</si>
  <si>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</si>
  <si>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</si>
  <si>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</si>
  <si>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</si>
  <si>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</si>
  <si>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</si>
  <si>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</si>
  <si>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</si>
  <si>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</si>
  <si>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</si>
  <si>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</si>
  <si>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</si>
  <si>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</si>
  <si>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</si>
  <si>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</si>
  <si>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</si>
  <si>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</si>
  <si>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</si>
  <si>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</si>
  <si>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</si>
  <si>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</si>
  <si>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</si>
  <si>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</si>
  <si>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</si>
  <si>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</si>
  <si>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</si>
  <si>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сентября</t>
  </si>
  <si>
    <t>01.09.2019</t>
  </si>
  <si>
    <t>000 2 02 49999 00 0000 150</t>
  </si>
  <si>
    <t>000 2 02 49999 10 0000 150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</si>
</sst>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2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9" fontId="10" fillId="32" borderId="75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zoomScaleSheetLayoutView="100" zoomScalePageLayoutView="0" workbookViewId="0" topLeftCell="A66">
      <selection activeCell="EI21" sqref="EI20:EJ21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151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5" t="s">
        <v>174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156</v>
      </c>
      <c r="AL4" s="128" t="s">
        <v>617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532</v>
      </c>
      <c r="BG4" s="123"/>
      <c r="BH4" s="123"/>
      <c r="BI4" s="38" t="s">
        <v>157</v>
      </c>
      <c r="CN4" s="16" t="s">
        <v>152</v>
      </c>
      <c r="CP4" s="129" t="s">
        <v>618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188</v>
      </c>
      <c r="CN5" s="16" t="s">
        <v>153</v>
      </c>
      <c r="CP5" s="129" t="s">
        <v>211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210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187</v>
      </c>
      <c r="CP6" s="129" t="s">
        <v>324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271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202</v>
      </c>
      <c r="CP7" s="129" t="s">
        <v>125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345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09" s="38" customFormat="1" ht="14.25" customHeight="1" thickBot="1">
      <c r="B9" s="38" t="s">
        <v>184</v>
      </c>
      <c r="CP9" s="135" t="s">
        <v>154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</row>
    <row r="10" spans="2:109" s="17" customFormat="1" ht="25.5" customHeight="1" thickBot="1">
      <c r="B10" s="140" t="s">
        <v>175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145</v>
      </c>
      <c r="AD11" s="134"/>
      <c r="AE11" s="134"/>
      <c r="AF11" s="134"/>
      <c r="AG11" s="134"/>
      <c r="AH11" s="134"/>
      <c r="AI11" s="134" t="s">
        <v>190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185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146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147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493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149</v>
      </c>
      <c r="AD13" s="150"/>
      <c r="AE13" s="150"/>
      <c r="AF13" s="150"/>
      <c r="AG13" s="150"/>
      <c r="AH13" s="150"/>
      <c r="AI13" s="150" t="s">
        <v>150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BD15+BD60</f>
        <v>10588100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BZ15+BZ60+BZ38+BZ50+BZ48</f>
        <v>7163012.58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BD13-BZ13</f>
        <v>3425087.42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289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149</v>
      </c>
      <c r="AD15" s="117"/>
      <c r="AE15" s="117"/>
      <c r="AF15" s="117"/>
      <c r="AG15" s="117"/>
      <c r="AH15" s="117"/>
      <c r="AI15" s="117" t="s">
        <v>253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</f>
        <v>3172800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</f>
        <v>1322169.1199999999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BD15-BZ15</f>
        <v>1850630.8800000001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149</v>
      </c>
      <c r="AD16" s="88"/>
      <c r="AE16" s="88"/>
      <c r="AF16" s="88"/>
      <c r="AG16" s="88"/>
      <c r="AH16" s="88"/>
      <c r="AI16" s="88" t="s">
        <v>254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1088900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387583.45999999996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701316.54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149</v>
      </c>
      <c r="AD17" s="78"/>
      <c r="AE17" s="78"/>
      <c r="AF17" s="78"/>
      <c r="AG17" s="78"/>
      <c r="AH17" s="78"/>
      <c r="AI17" s="78" t="s">
        <v>255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1088900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387583.45999999996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701316.54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1.25" customHeight="1">
      <c r="B18" s="74" t="s">
        <v>322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149</v>
      </c>
      <c r="AD18" s="78"/>
      <c r="AE18" s="78"/>
      <c r="AF18" s="78"/>
      <c r="AG18" s="78"/>
      <c r="AH18" s="78"/>
      <c r="AI18" s="78" t="s">
        <v>256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1088900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380207.49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708692.51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526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149</v>
      </c>
      <c r="AD19" s="78"/>
      <c r="AE19" s="78"/>
      <c r="AF19" s="78"/>
      <c r="AG19" s="78"/>
      <c r="AH19" s="78"/>
      <c r="AI19" s="78" t="s">
        <v>524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244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244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244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149</v>
      </c>
      <c r="AD20" s="78"/>
      <c r="AE20" s="78"/>
      <c r="AF20" s="78"/>
      <c r="AG20" s="78"/>
      <c r="AH20" s="78"/>
      <c r="AI20" s="78" t="s">
        <v>239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244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7375.97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244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212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149</v>
      </c>
      <c r="AD21" s="88"/>
      <c r="AE21" s="88"/>
      <c r="AF21" s="88"/>
      <c r="AG21" s="88"/>
      <c r="AH21" s="88"/>
      <c r="AI21" s="88" t="s">
        <v>257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514400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487175.16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BD21</f>
        <v>514400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295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149</v>
      </c>
      <c r="AD22" s="78"/>
      <c r="AE22" s="78"/>
      <c r="AF22" s="78"/>
      <c r="AG22" s="78"/>
      <c r="AH22" s="78"/>
      <c r="AI22" s="78" t="s">
        <v>294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297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149</v>
      </c>
      <c r="AD23" s="78"/>
      <c r="AE23" s="78"/>
      <c r="AF23" s="78"/>
      <c r="AG23" s="78"/>
      <c r="AH23" s="78"/>
      <c r="AI23" s="78" t="s">
        <v>288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297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149</v>
      </c>
      <c r="AD24" s="78"/>
      <c r="AE24" s="78"/>
      <c r="AF24" s="78"/>
      <c r="AG24" s="78"/>
      <c r="AH24" s="78"/>
      <c r="AI24" s="78" t="s">
        <v>301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244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300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149</v>
      </c>
      <c r="AD25" s="78"/>
      <c r="AE25" s="78"/>
      <c r="AF25" s="78"/>
      <c r="AG25" s="78"/>
      <c r="AH25" s="78"/>
      <c r="AI25" s="78" t="s">
        <v>293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244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2972094.6600000006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149</v>
      </c>
      <c r="AD26" s="78"/>
      <c r="AE26" s="78"/>
      <c r="AF26" s="78"/>
      <c r="AG26" s="78"/>
      <c r="AH26" s="78"/>
      <c r="AI26" s="78" t="s">
        <v>292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244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299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149</v>
      </c>
      <c r="AD27" s="78"/>
      <c r="AE27" s="78"/>
      <c r="AF27" s="78"/>
      <c r="AG27" s="78"/>
      <c r="AH27" s="78"/>
      <c r="AI27" s="78" t="s">
        <v>291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244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244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244</v>
      </c>
    </row>
    <row r="28" spans="2:110" ht="26.25" customHeight="1">
      <c r="B28" s="74" t="s">
        <v>213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149</v>
      </c>
      <c r="AD28" s="78"/>
      <c r="AE28" s="78"/>
      <c r="AF28" s="78"/>
      <c r="AG28" s="78"/>
      <c r="AH28" s="78"/>
      <c r="AI28" s="78" t="s">
        <v>273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514400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487175.16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BD28</f>
        <v>514400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149</v>
      </c>
      <c r="AD29" s="78"/>
      <c r="AE29" s="78"/>
      <c r="AF29" s="78"/>
      <c r="AG29" s="78"/>
      <c r="AH29" s="78"/>
      <c r="AI29" s="78" t="s">
        <v>258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514400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487175.16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</f>
        <v>514400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149</v>
      </c>
      <c r="AD30" s="88"/>
      <c r="AE30" s="88"/>
      <c r="AF30" s="88"/>
      <c r="AG30" s="88"/>
      <c r="AH30" s="88"/>
      <c r="AI30" s="88" t="s">
        <v>260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1349000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447410.5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 aca="true" t="shared" si="1" ref="CP30:CP36">BD30-BZ30</f>
        <v>901589.5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149</v>
      </c>
      <c r="AD31" s="78"/>
      <c r="AE31" s="78"/>
      <c r="AF31" s="78"/>
      <c r="AG31" s="78"/>
      <c r="AH31" s="78"/>
      <c r="AI31" s="78" t="s">
        <v>261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67800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25425.25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 t="shared" si="1"/>
        <v>42374.75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323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149</v>
      </c>
      <c r="AD32" s="78"/>
      <c r="AE32" s="78"/>
      <c r="AF32" s="78"/>
      <c r="AG32" s="78"/>
      <c r="AH32" s="78"/>
      <c r="AI32" s="78" t="s">
        <v>262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67800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25425.25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t="shared" si="1"/>
        <v>42374.75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149</v>
      </c>
      <c r="AD33" s="78"/>
      <c r="AE33" s="78"/>
      <c r="AF33" s="78"/>
      <c r="AG33" s="78"/>
      <c r="AH33" s="78"/>
      <c r="AI33" s="78" t="s">
        <v>263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1281200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421985.25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>BD33-BZ33</f>
        <v>859214.75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149</v>
      </c>
      <c r="AD34" s="108"/>
      <c r="AE34" s="108"/>
      <c r="AF34" s="108"/>
      <c r="AG34" s="108"/>
      <c r="AH34" s="108"/>
      <c r="AI34" s="108" t="s">
        <v>321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555300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296017.72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259282.28000000003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204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149</v>
      </c>
      <c r="AD35" s="78"/>
      <c r="AE35" s="78"/>
      <c r="AF35" s="78"/>
      <c r="AG35" s="78"/>
      <c r="AH35" s="78"/>
      <c r="AI35" s="78" t="s">
        <v>203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555300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296017.72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259282.28000000003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149</v>
      </c>
      <c r="AD36" s="78"/>
      <c r="AE36" s="78"/>
      <c r="AF36" s="78"/>
      <c r="AG36" s="78"/>
      <c r="AH36" s="78"/>
      <c r="AI36" s="78" t="s">
        <v>205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725900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125967.53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599932.47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149</v>
      </c>
      <c r="AD37" s="78"/>
      <c r="AE37" s="78"/>
      <c r="AF37" s="78"/>
      <c r="AG37" s="78"/>
      <c r="AH37" s="78"/>
      <c r="AI37" s="78" t="s">
        <v>206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725900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125967.53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>BD37-BZ37</f>
        <v>599932.47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149</v>
      </c>
      <c r="AD38" s="88"/>
      <c r="AE38" s="88"/>
      <c r="AF38" s="88"/>
      <c r="AG38" s="88"/>
      <c r="AH38" s="88"/>
      <c r="AI38" s="88" t="s">
        <v>266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106398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BD38</f>
        <v>220000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149</v>
      </c>
      <c r="AD39" s="78"/>
      <c r="AE39" s="78"/>
      <c r="AF39" s="78"/>
      <c r="AG39" s="78"/>
      <c r="AH39" s="78"/>
      <c r="AI39" s="78" t="s">
        <v>267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106398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BD39</f>
        <v>220000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149</v>
      </c>
      <c r="AD40" s="78"/>
      <c r="AE40" s="78"/>
      <c r="AF40" s="78"/>
      <c r="AG40" s="78"/>
      <c r="AH40" s="78"/>
      <c r="AI40" s="78" t="s">
        <v>268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307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149</v>
      </c>
      <c r="AD41" s="78"/>
      <c r="AE41" s="78"/>
      <c r="AF41" s="78"/>
      <c r="AG41" s="78"/>
      <c r="AH41" s="78"/>
      <c r="AI41" s="78" t="s">
        <v>272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244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244</v>
      </c>
    </row>
    <row r="42" spans="2:110" ht="114.75" customHeight="1" hidden="1">
      <c r="B42" s="74" t="s">
        <v>135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149</v>
      </c>
      <c r="AD42" s="78"/>
      <c r="AE42" s="78"/>
      <c r="AF42" s="78"/>
      <c r="AG42" s="78"/>
      <c r="AH42" s="78"/>
      <c r="AI42" s="78" t="s">
        <v>127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244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244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149</v>
      </c>
      <c r="AD43" s="78"/>
      <c r="AE43" s="78"/>
      <c r="AF43" s="78"/>
      <c r="AG43" s="78"/>
      <c r="AH43" s="78"/>
      <c r="AI43" s="78" t="s">
        <v>126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244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244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334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149</v>
      </c>
      <c r="AD44" s="101"/>
      <c r="AE44" s="101"/>
      <c r="AF44" s="101"/>
      <c r="AG44" s="101"/>
      <c r="AH44" s="102"/>
      <c r="AI44" s="103" t="s">
        <v>333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106398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</f>
        <v>220000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149</v>
      </c>
      <c r="AD45" s="101"/>
      <c r="AE45" s="101"/>
      <c r="AF45" s="101"/>
      <c r="AG45" s="101"/>
      <c r="AH45" s="102"/>
      <c r="AI45" s="103" t="s">
        <v>327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106398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</f>
        <v>220000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9.75" customHeight="1" hidden="1">
      <c r="B46" s="104" t="s">
        <v>317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149</v>
      </c>
      <c r="AD46" s="88"/>
      <c r="AE46" s="88"/>
      <c r="AF46" s="88"/>
      <c r="AG46" s="88"/>
      <c r="AH46" s="88"/>
      <c r="AI46" s="88" t="s">
        <v>318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 t="str">
        <f>BD47</f>
        <v>-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3">
        <f>BZ47</f>
        <v>3737.14</v>
      </c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/>
      <c r="CP46" s="83" t="e">
        <f>BD46-BZ46</f>
        <v>#VALUE!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19.5" customHeight="1" hidden="1">
      <c r="B47" s="74" t="s">
        <v>319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149</v>
      </c>
      <c r="AD47" s="78"/>
      <c r="AE47" s="78"/>
      <c r="AF47" s="78"/>
      <c r="AG47" s="78"/>
      <c r="AH47" s="78"/>
      <c r="AI47" s="78" t="s">
        <v>320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 t="str">
        <f>BD48</f>
        <v>-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96">
        <f>BZ48</f>
        <v>3737.14</v>
      </c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8"/>
      <c r="CP47" s="83" t="e">
        <f>BD47-BZ47</f>
        <v>#VALUE!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21" customHeight="1">
      <c r="B48" s="104" t="s">
        <v>533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149</v>
      </c>
      <c r="AD48" s="88"/>
      <c r="AE48" s="88"/>
      <c r="AF48" s="88"/>
      <c r="AG48" s="88"/>
      <c r="AH48" s="88"/>
      <c r="AI48" s="88" t="s">
        <v>535</v>
      </c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9" t="s">
        <v>244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109">
        <f>BZ49</f>
        <v>3737.14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244</v>
      </c>
    </row>
    <row r="49" spans="2:110" ht="22.5" customHeight="1">
      <c r="B49" s="74" t="s">
        <v>536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149</v>
      </c>
      <c r="AD49" s="78"/>
      <c r="AE49" s="78"/>
      <c r="AF49" s="78"/>
      <c r="AG49" s="78"/>
      <c r="AH49" s="78"/>
      <c r="AI49" s="78" t="s">
        <v>534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 t="s">
        <v>244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76">
        <v>3737.14</v>
      </c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8"/>
      <c r="CP49" s="83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244</v>
      </c>
    </row>
    <row r="50" spans="2:110" s="21" customFormat="1" ht="24" customHeight="1">
      <c r="B50" s="104" t="s">
        <v>306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149</v>
      </c>
      <c r="AD50" s="88"/>
      <c r="AE50" s="88"/>
      <c r="AF50" s="88"/>
      <c r="AG50" s="88"/>
      <c r="AH50" s="88"/>
      <c r="AI50" s="88" t="s">
        <v>305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BD55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BZ54</f>
        <v>10100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BD50-BZ50</f>
        <v>-9600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DF55</f>
        <v>0</v>
      </c>
    </row>
    <row r="51" spans="2:110" ht="0.75" customHeight="1" hidden="1">
      <c r="B51" s="74" t="s">
        <v>518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149</v>
      </c>
      <c r="AD51" s="78"/>
      <c r="AE51" s="78"/>
      <c r="AF51" s="78"/>
      <c r="AG51" s="78"/>
      <c r="AH51" s="78"/>
      <c r="AI51" s="78" t="s">
        <v>516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 t="s">
        <v>244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 t="s">
        <v>244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 t="s">
        <v>244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DF52</f>
        <v>0</v>
      </c>
    </row>
    <row r="52" spans="2:110" ht="29.25" customHeight="1" hidden="1">
      <c r="B52" s="74" t="s">
        <v>495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149</v>
      </c>
      <c r="AD52" s="78"/>
      <c r="AE52" s="78"/>
      <c r="AF52" s="78"/>
      <c r="AG52" s="78"/>
      <c r="AH52" s="78"/>
      <c r="AI52" s="78" t="s">
        <v>517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 t="s">
        <v>244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 t="s">
        <v>244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 t="s">
        <v>244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6.75" customHeight="1">
      <c r="B53" s="74" t="s">
        <v>518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149</v>
      </c>
      <c r="AD53" s="78"/>
      <c r="AE53" s="78"/>
      <c r="AF53" s="78"/>
      <c r="AG53" s="78"/>
      <c r="AH53" s="78"/>
      <c r="AI53" s="78" t="s">
        <v>611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244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>
        <f>BZ54</f>
        <v>10100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tr">
        <f>BD53</f>
        <v>-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36.75" customHeight="1">
      <c r="B54" s="74" t="s">
        <v>518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149</v>
      </c>
      <c r="AD54" s="78"/>
      <c r="AE54" s="78"/>
      <c r="AF54" s="78"/>
      <c r="AG54" s="78"/>
      <c r="AH54" s="78"/>
      <c r="AI54" s="78" t="s">
        <v>525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244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>
        <v>10100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tr">
        <f>BD54</f>
        <v>-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DF55</f>
        <v>0</v>
      </c>
    </row>
    <row r="55" spans="2:110" ht="39" customHeight="1">
      <c r="B55" s="74" t="s">
        <v>518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149</v>
      </c>
      <c r="AD55" s="78"/>
      <c r="AE55" s="78"/>
      <c r="AF55" s="78"/>
      <c r="AG55" s="78"/>
      <c r="AH55" s="78"/>
      <c r="AI55" s="78" t="s">
        <v>494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>
        <f>BD56</f>
        <v>500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 t="s">
        <v>244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f>BD55</f>
        <v>500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1.5" customHeight="1">
      <c r="B56" s="74" t="s">
        <v>495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149</v>
      </c>
      <c r="AD56" s="78"/>
      <c r="AE56" s="78"/>
      <c r="AF56" s="78"/>
      <c r="AG56" s="78"/>
      <c r="AH56" s="78"/>
      <c r="AI56" s="78" t="s">
        <v>496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>
        <v>500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 t="s">
        <v>244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>
        <f>BD56</f>
        <v>500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v>0</v>
      </c>
    </row>
    <row r="57" spans="2:110" s="21" customFormat="1" ht="25.5" customHeight="1" hidden="1">
      <c r="B57" s="104" t="s">
        <v>310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99" t="s">
        <v>149</v>
      </c>
      <c r="AD57" s="88"/>
      <c r="AE57" s="88"/>
      <c r="AF57" s="88"/>
      <c r="AG57" s="88"/>
      <c r="AH57" s="88"/>
      <c r="AI57" s="88" t="s">
        <v>311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9" t="s">
        <v>244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3">
        <f>BZ58</f>
        <v>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157" t="e">
        <f aca="true" t="shared" si="2" ref="CP57:CP64">BD57-BZ57</f>
        <v>#VALUE!</v>
      </c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9"/>
      <c r="DF57" s="46">
        <f>DF58</f>
        <v>0</v>
      </c>
    </row>
    <row r="58" spans="2:110" ht="23.25" customHeight="1" hidden="1">
      <c r="B58" s="74" t="s">
        <v>313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149</v>
      </c>
      <c r="AD58" s="78"/>
      <c r="AE58" s="78"/>
      <c r="AF58" s="78"/>
      <c r="AG58" s="78"/>
      <c r="AH58" s="78"/>
      <c r="AI58" s="78" t="s">
        <v>314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244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96">
        <f>BZ59</f>
        <v>0</v>
      </c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8"/>
      <c r="CP58" s="83" t="e">
        <f t="shared" si="2"/>
        <v>#VALUE!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f>DF59</f>
        <v>0</v>
      </c>
    </row>
    <row r="59" spans="2:110" ht="20.25" customHeight="1" hidden="1">
      <c r="B59" s="74" t="s">
        <v>315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149</v>
      </c>
      <c r="AD59" s="78"/>
      <c r="AE59" s="78"/>
      <c r="AF59" s="78"/>
      <c r="AG59" s="78"/>
      <c r="AH59" s="78"/>
      <c r="AI59" s="78" t="s">
        <v>309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 t="s">
        <v>244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96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8"/>
      <c r="CP59" s="83" t="e">
        <f t="shared" si="2"/>
        <v>#VALUE!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47"/>
    </row>
    <row r="60" spans="2:110" s="21" customFormat="1" ht="20.25" customHeight="1">
      <c r="B60" s="104" t="s">
        <v>218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99" t="s">
        <v>149</v>
      </c>
      <c r="AD60" s="88"/>
      <c r="AE60" s="88"/>
      <c r="AF60" s="88"/>
      <c r="AG60" s="88"/>
      <c r="AH60" s="88"/>
      <c r="AI60" s="88" t="s">
        <v>264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>
        <f>BD61</f>
        <v>7415300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>
        <f>BZ61</f>
        <v>5720608.32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2"/>
      <c r="CP60" s="157">
        <f t="shared" si="2"/>
        <v>1694691.6799999997</v>
      </c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9"/>
      <c r="DF60" s="46" t="e">
        <f>DF61</f>
        <v>#REF!</v>
      </c>
    </row>
    <row r="61" spans="2:110" ht="47.25" customHeight="1">
      <c r="B61" s="74" t="s">
        <v>290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149</v>
      </c>
      <c r="AD61" s="78"/>
      <c r="AE61" s="78"/>
      <c r="AF61" s="78"/>
      <c r="AG61" s="78"/>
      <c r="AH61" s="78"/>
      <c r="AI61" s="78" t="s">
        <v>265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>
        <f>BD62+BD65+BD70+BD75</f>
        <v>7415300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>
        <f>BZ62+BZ65+BZ70</f>
        <v>5720608.32</v>
      </c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2"/>
      <c r="CP61" s="83">
        <f>BD61-BZ61</f>
        <v>1694691.6799999997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 t="e">
        <f>DF62+DF65+DF70</f>
        <v>#REF!</v>
      </c>
    </row>
    <row r="62" spans="2:110" ht="35.25" customHeight="1">
      <c r="B62" s="74" t="s">
        <v>326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149</v>
      </c>
      <c r="AD62" s="78"/>
      <c r="AE62" s="78"/>
      <c r="AF62" s="78"/>
      <c r="AG62" s="78"/>
      <c r="AH62" s="78"/>
      <c r="AI62" s="78" t="s">
        <v>569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9">
        <f>BD63</f>
        <v>4433100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>
        <f>BZ63</f>
        <v>3570800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3">
        <f t="shared" si="2"/>
        <v>862300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47">
        <f>DF63</f>
        <v>505100</v>
      </c>
    </row>
    <row r="63" spans="2:110" ht="23.25" customHeight="1">
      <c r="B63" s="74" t="s">
        <v>325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149</v>
      </c>
      <c r="AD63" s="78"/>
      <c r="AE63" s="78"/>
      <c r="AF63" s="78"/>
      <c r="AG63" s="78"/>
      <c r="AH63" s="78"/>
      <c r="AI63" s="78" t="s">
        <v>568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</f>
        <v>4433100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</f>
        <v>3570800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 t="shared" si="2"/>
        <v>862300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>
        <f>DF64</f>
        <v>505100</v>
      </c>
    </row>
    <row r="64" spans="2:110" ht="35.25" customHeight="1">
      <c r="B64" s="74" t="s">
        <v>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149</v>
      </c>
      <c r="AD64" s="78"/>
      <c r="AE64" s="78"/>
      <c r="AF64" s="78"/>
      <c r="AG64" s="78"/>
      <c r="AH64" s="78"/>
      <c r="AI64" s="78" t="s">
        <v>567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v>4433100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v>3570800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862300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v>505100</v>
      </c>
    </row>
    <row r="65" spans="2:110" ht="25.5" customHeight="1">
      <c r="B65" s="74" t="s">
        <v>451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149</v>
      </c>
      <c r="AD65" s="78"/>
      <c r="AE65" s="78"/>
      <c r="AF65" s="78"/>
      <c r="AG65" s="78"/>
      <c r="AH65" s="78"/>
      <c r="AI65" s="78" t="s">
        <v>566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BD66+BD68</f>
        <v>208400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BZ66+BZ68</f>
        <v>156350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>BD65-BZ65</f>
        <v>52050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 t="e">
        <f>DF68+#REF!</f>
        <v>#REF!</v>
      </c>
    </row>
    <row r="66" spans="2:110" ht="45" customHeight="1">
      <c r="B66" s="74" t="s">
        <v>220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149</v>
      </c>
      <c r="AD66" s="78"/>
      <c r="AE66" s="78"/>
      <c r="AF66" s="78"/>
      <c r="AG66" s="78"/>
      <c r="AH66" s="78"/>
      <c r="AI66" s="78" t="s">
        <v>565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f>BZ67</f>
        <v>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 t="s">
        <v>244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f>DF68</f>
        <v>0</v>
      </c>
    </row>
    <row r="67" spans="2:110" ht="47.25" customHeight="1">
      <c r="B67" s="74" t="s">
        <v>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149</v>
      </c>
      <c r="AD67" s="78"/>
      <c r="AE67" s="78"/>
      <c r="AF67" s="78"/>
      <c r="AG67" s="78"/>
      <c r="AH67" s="78"/>
      <c r="AI67" s="78" t="s">
        <v>564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v>200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 t="s">
        <v>244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/>
    </row>
    <row r="68" spans="2:110" ht="57.75" customHeight="1">
      <c r="B68" s="74" t="s">
        <v>219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149</v>
      </c>
      <c r="AD68" s="78"/>
      <c r="AE68" s="78"/>
      <c r="AF68" s="78"/>
      <c r="AG68" s="78"/>
      <c r="AH68" s="78"/>
      <c r="AI68" s="78" t="s">
        <v>563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f>BD69</f>
        <v>208200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156150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>
        <f>CP69</f>
        <v>52050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DF69</f>
        <v>0</v>
      </c>
    </row>
    <row r="69" spans="2:110" ht="55.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149</v>
      </c>
      <c r="AD69" s="78"/>
      <c r="AE69" s="78"/>
      <c r="AF69" s="78"/>
      <c r="AG69" s="78"/>
      <c r="AH69" s="78"/>
      <c r="AI69" s="78" t="s">
        <v>562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208200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156150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>
        <f>BD69-BZ69</f>
        <v>52050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18.75" customHeight="1">
      <c r="B70" s="74" t="s">
        <v>221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149</v>
      </c>
      <c r="AD70" s="78"/>
      <c r="AE70" s="78"/>
      <c r="AF70" s="78"/>
      <c r="AG70" s="78"/>
      <c r="AH70" s="78"/>
      <c r="AI70" s="78" t="s">
        <v>561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BD71+BD73</f>
        <v>2773800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BZ71+BZ73</f>
        <v>1993458.32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BD70-BZ70</f>
        <v>780341.6799999999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DF71+DF74</f>
        <v>2057</v>
      </c>
    </row>
    <row r="71" spans="2:110" ht="45.75" customHeight="1">
      <c r="B71" s="74" t="s">
        <v>389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149</v>
      </c>
      <c r="AD71" s="78"/>
      <c r="AE71" s="78"/>
      <c r="AF71" s="78"/>
      <c r="AG71" s="78"/>
      <c r="AH71" s="78"/>
      <c r="AI71" s="78" t="s">
        <v>560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f>BD72</f>
        <v>1257800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f>BZ72</f>
        <v>477458.32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780341.6799999999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>
        <f>DF72</f>
        <v>2057</v>
      </c>
    </row>
    <row r="72" spans="2:110" ht="48" customHeight="1" thickBot="1">
      <c r="B72" s="179" t="s">
        <v>390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1"/>
      <c r="AC72" s="184" t="s">
        <v>149</v>
      </c>
      <c r="AD72" s="182"/>
      <c r="AE72" s="182"/>
      <c r="AF72" s="182"/>
      <c r="AG72" s="182"/>
      <c r="AH72" s="182"/>
      <c r="AI72" s="182" t="s">
        <v>559</v>
      </c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3">
        <v>1257800</v>
      </c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9">
        <v>477458.32</v>
      </c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1"/>
      <c r="CP72" s="192">
        <f>BD72-BZ72</f>
        <v>780341.6799999999</v>
      </c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47">
        <v>2057</v>
      </c>
    </row>
    <row r="73" spans="2:110" ht="24.75" customHeight="1">
      <c r="B73" s="112" t="s">
        <v>417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07" t="s">
        <v>149</v>
      </c>
      <c r="AD73" s="108"/>
      <c r="AE73" s="108"/>
      <c r="AF73" s="108"/>
      <c r="AG73" s="108"/>
      <c r="AH73" s="108"/>
      <c r="AI73" s="108" t="s">
        <v>619</v>
      </c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83">
        <f>BD74</f>
        <v>1516000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186">
        <f>BZ74</f>
        <v>1516000</v>
      </c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8"/>
      <c r="CP73" s="83" t="s">
        <v>244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0</v>
      </c>
    </row>
    <row r="74" spans="2:110" ht="36.75" customHeight="1" thickBot="1">
      <c r="B74" s="195" t="s">
        <v>418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7"/>
      <c r="AC74" s="198" t="s">
        <v>149</v>
      </c>
      <c r="AD74" s="199"/>
      <c r="AE74" s="199"/>
      <c r="AF74" s="199"/>
      <c r="AG74" s="199"/>
      <c r="AH74" s="199"/>
      <c r="AI74" s="199" t="s">
        <v>620</v>
      </c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2">
        <v>1516000</v>
      </c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200">
        <v>1516000</v>
      </c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2"/>
      <c r="CP74" s="192" t="s">
        <v>244</v>
      </c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4"/>
      <c r="DF74" s="47"/>
    </row>
    <row r="75" spans="2:110" ht="24" customHeight="1" hidden="1">
      <c r="B75" s="118" t="s">
        <v>399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149</v>
      </c>
      <c r="AD75" s="108"/>
      <c r="AE75" s="108"/>
      <c r="AF75" s="108"/>
      <c r="AG75" s="108"/>
      <c r="AH75" s="108"/>
      <c r="AI75" s="108" t="s">
        <v>400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6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8"/>
      <c r="CP75" s="83" t="s">
        <v>244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185"/>
      <c r="DF75" s="42"/>
    </row>
    <row r="76" spans="2:121" ht="25.5" customHeight="1" hidden="1">
      <c r="B76" s="115" t="s">
        <v>399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149</v>
      </c>
      <c r="AD76" s="78"/>
      <c r="AE76" s="78"/>
      <c r="AF76" s="78"/>
      <c r="AG76" s="78"/>
      <c r="AH76" s="78"/>
      <c r="AI76" s="78" t="s">
        <v>401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2"/>
      <c r="CP76" s="83" t="s">
        <v>244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185"/>
      <c r="DF76" s="42"/>
      <c r="DO76" s="40">
        <v>7488.51</v>
      </c>
      <c r="DP76" s="39"/>
      <c r="DQ76" s="39"/>
    </row>
    <row r="77" spans="2:109" ht="29.25" customHeight="1" hidden="1">
      <c r="B77" s="118" t="s">
        <v>426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149</v>
      </c>
      <c r="AD77" s="108"/>
      <c r="AE77" s="108"/>
      <c r="AF77" s="108"/>
      <c r="AG77" s="108"/>
      <c r="AH77" s="108"/>
      <c r="AI77" s="108" t="s">
        <v>424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203">
        <v>0</v>
      </c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5"/>
      <c r="CP77" s="83"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2:121" ht="20.25" customHeight="1" hidden="1">
      <c r="B78" s="115" t="s">
        <v>426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149</v>
      </c>
      <c r="AD78" s="78"/>
      <c r="AE78" s="78"/>
      <c r="AF78" s="78"/>
      <c r="AG78" s="78"/>
      <c r="AH78" s="78"/>
      <c r="AI78" s="78" t="s">
        <v>425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>
        <v>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96">
        <v>0</v>
      </c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8"/>
      <c r="CP78" s="83"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zoomScaleSheetLayoutView="100" workbookViewId="0" topLeftCell="A1">
      <selection activeCell="BD7" sqref="BD7:BY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34" t="s">
        <v>178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</row>
    <row r="3" spans="2:108" ht="34.5" customHeight="1">
      <c r="B3" s="239" t="s">
        <v>144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39" t="s">
        <v>145</v>
      </c>
      <c r="AD3" s="240"/>
      <c r="AE3" s="240"/>
      <c r="AF3" s="240"/>
      <c r="AG3" s="240"/>
      <c r="AH3" s="241"/>
      <c r="AI3" s="239" t="s">
        <v>191</v>
      </c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1"/>
      <c r="BD3" s="227" t="s">
        <v>186</v>
      </c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 t="s">
        <v>146</v>
      </c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 t="s">
        <v>147</v>
      </c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</row>
    <row r="4" spans="2:108" s="18" customFormat="1" ht="12" customHeight="1" thickBot="1">
      <c r="B4" s="242">
        <v>1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4"/>
      <c r="AC4" s="251">
        <v>2</v>
      </c>
      <c r="AD4" s="252"/>
      <c r="AE4" s="252"/>
      <c r="AF4" s="252"/>
      <c r="AG4" s="252"/>
      <c r="AH4" s="253"/>
      <c r="AI4" s="251">
        <v>3</v>
      </c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3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50" t="s">
        <v>158</v>
      </c>
      <c r="AD5" s="229"/>
      <c r="AE5" s="229"/>
      <c r="AF5" s="229"/>
      <c r="AG5" s="229"/>
      <c r="AH5" s="230"/>
      <c r="AI5" s="228" t="s">
        <v>150</v>
      </c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30"/>
      <c r="BD5" s="160">
        <f>BD6</f>
        <v>10588100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6025884.699999999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4562215.300000001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5" t="s">
        <v>210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  <c r="AC6" s="250"/>
      <c r="AD6" s="248"/>
      <c r="AE6" s="248"/>
      <c r="AF6" s="248"/>
      <c r="AG6" s="248"/>
      <c r="AH6" s="249"/>
      <c r="AI6" s="254" t="s">
        <v>11</v>
      </c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6"/>
      <c r="BD6" s="172">
        <f>BD8+BD130+BD170+BD193+BD248+BD257+BD270+BD295+BD143</f>
        <v>10588100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BZ8+BZ193+BZ257+BZ130+BZ248+BZ170+BZ270</f>
        <v>6025884.699999999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4562215.300000001</v>
      </c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9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5" t="s">
        <v>148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7"/>
      <c r="AC7" s="209"/>
      <c r="AD7" s="210"/>
      <c r="AE7" s="210"/>
      <c r="AF7" s="210"/>
      <c r="AG7" s="210"/>
      <c r="AH7" s="211"/>
      <c r="AI7" s="238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1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8" t="s">
        <v>222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20"/>
      <c r="AC8" s="221" t="s">
        <v>158</v>
      </c>
      <c r="AD8" s="207"/>
      <c r="AE8" s="207"/>
      <c r="AF8" s="207"/>
      <c r="AG8" s="207"/>
      <c r="AH8" s="208"/>
      <c r="AI8" s="206" t="s">
        <v>12</v>
      </c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157">
        <f>BD22+BD68+BD76</f>
        <v>4940400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3454363.3599999994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1486036.6400000006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6">
        <f aca="true" t="shared" si="0" ref="CP9:CP61">BD9-BZ9</f>
        <v>0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8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6">
        <f t="shared" si="0"/>
        <v>0</v>
      </c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6">
        <f t="shared" si="0"/>
        <v>0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6">
        <f t="shared" si="0"/>
        <v>0</v>
      </c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6">
        <f t="shared" si="0"/>
        <v>0</v>
      </c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6">
        <f t="shared" si="0"/>
        <v>0</v>
      </c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8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6">
        <f t="shared" si="0"/>
        <v>0</v>
      </c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8"/>
    </row>
    <row r="16" spans="2:108" ht="15" customHeight="1" hidden="1">
      <c r="B16" s="115" t="s">
        <v>225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158</v>
      </c>
      <c r="AD16" s="101"/>
      <c r="AE16" s="101"/>
      <c r="AF16" s="101"/>
      <c r="AG16" s="101"/>
      <c r="AH16" s="102"/>
      <c r="AI16" s="103" t="s">
        <v>347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244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6" t="e">
        <f t="shared" si="0"/>
        <v>#VALUE!</v>
      </c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2:108" ht="23.25" customHeight="1" hidden="1">
      <c r="B17" s="115" t="s">
        <v>274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158</v>
      </c>
      <c r="AD17" s="101"/>
      <c r="AE17" s="101"/>
      <c r="AF17" s="101"/>
      <c r="AG17" s="101"/>
      <c r="AH17" s="102"/>
      <c r="AI17" s="103" t="s">
        <v>275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244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6" t="e">
        <f t="shared" si="0"/>
        <v>#VALUE!</v>
      </c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2:108" ht="15" customHeight="1" hidden="1">
      <c r="B18" s="115" t="s">
        <v>251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158</v>
      </c>
      <c r="AD18" s="101"/>
      <c r="AE18" s="101"/>
      <c r="AF18" s="101"/>
      <c r="AG18" s="101"/>
      <c r="AH18" s="102"/>
      <c r="AI18" s="103" t="s">
        <v>276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244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6" t="e">
        <f t="shared" si="0"/>
        <v>#VALUE!</v>
      </c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2:108" ht="22.5" customHeight="1" hidden="1">
      <c r="B19" s="115" t="s">
        <v>223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158</v>
      </c>
      <c r="AD19" s="101"/>
      <c r="AE19" s="101"/>
      <c r="AF19" s="101"/>
      <c r="AG19" s="101"/>
      <c r="AH19" s="102"/>
      <c r="AI19" s="103" t="s">
        <v>277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244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6" t="e">
        <f t="shared" si="0"/>
        <v>#VALUE!</v>
      </c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2:108" ht="17.25" customHeight="1" hidden="1">
      <c r="B20" s="115" t="s">
        <v>224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158</v>
      </c>
      <c r="AD20" s="101"/>
      <c r="AE20" s="101"/>
      <c r="AF20" s="101"/>
      <c r="AG20" s="101"/>
      <c r="AH20" s="102"/>
      <c r="AI20" s="103" t="s">
        <v>278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244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6" t="e">
        <f t="shared" si="0"/>
        <v>#VALUE!</v>
      </c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2:108" ht="17.25" customHeight="1" hidden="1">
      <c r="B21" s="115" t="s">
        <v>225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158</v>
      </c>
      <c r="AD21" s="101"/>
      <c r="AE21" s="101"/>
      <c r="AF21" s="101"/>
      <c r="AG21" s="101"/>
      <c r="AH21" s="102"/>
      <c r="AI21" s="103" t="s">
        <v>302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244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6" t="e">
        <f t="shared" si="0"/>
        <v>#VALUE!</v>
      </c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2:136" s="21" customFormat="1" ht="69" customHeight="1">
      <c r="B22" s="226" t="s">
        <v>226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25" t="s">
        <v>158</v>
      </c>
      <c r="AD22" s="223"/>
      <c r="AE22" s="223"/>
      <c r="AF22" s="223"/>
      <c r="AG22" s="223"/>
      <c r="AH22" s="224"/>
      <c r="AI22" s="222" t="s">
        <v>14</v>
      </c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4"/>
      <c r="BD22" s="89">
        <f>BD23+BD62</f>
        <v>4435000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2969446.8099999996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t="shared" si="0"/>
        <v>1465553.1900000004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158</v>
      </c>
      <c r="AD23" s="101"/>
      <c r="AE23" s="101"/>
      <c r="AF23" s="101"/>
      <c r="AG23" s="101"/>
      <c r="AH23" s="102"/>
      <c r="AI23" s="103" t="s">
        <v>15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4434800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2969246.8099999996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6">
        <f t="shared" si="0"/>
        <v>1465553.1900000004</v>
      </c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348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158</v>
      </c>
      <c r="AD24" s="101"/>
      <c r="AE24" s="101"/>
      <c r="AF24" s="101"/>
      <c r="AG24" s="101"/>
      <c r="AH24" s="102"/>
      <c r="AI24" s="103" t="s">
        <v>16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4434800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2969246.8099999996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6">
        <f t="shared" si="0"/>
        <v>1465553.1900000004</v>
      </c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158</v>
      </c>
      <c r="AD25" s="101"/>
      <c r="AE25" s="101"/>
      <c r="AF25" s="101"/>
      <c r="AG25" s="101"/>
      <c r="AH25" s="102"/>
      <c r="AI25" s="103" t="s">
        <v>17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3789900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2561255.53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6">
        <f t="shared" si="0"/>
        <v>1228644.4700000002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2:108" ht="78.75" customHeight="1">
      <c r="B26" s="115" t="s">
        <v>46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158</v>
      </c>
      <c r="AD26" s="101"/>
      <c r="AE26" s="101"/>
      <c r="AF26" s="101"/>
      <c r="AG26" s="101"/>
      <c r="AH26" s="102"/>
      <c r="AI26" s="103" t="s">
        <v>119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3789900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2561255.53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6">
        <f t="shared" si="0"/>
        <v>1228644.4700000002</v>
      </c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2:108" ht="33" customHeight="1">
      <c r="B27" s="115" t="s">
        <v>375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158</v>
      </c>
      <c r="AD27" s="101"/>
      <c r="AE27" s="101"/>
      <c r="AF27" s="101"/>
      <c r="AG27" s="101"/>
      <c r="AH27" s="102"/>
      <c r="AI27" s="103" t="s">
        <v>18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3789900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BZ28+BZ30+BZ29</f>
        <v>2561255.53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6">
        <f t="shared" si="0"/>
        <v>1228644.4700000002</v>
      </c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2:108" ht="24" customHeight="1">
      <c r="B28" s="115" t="s">
        <v>10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158</v>
      </c>
      <c r="AD28" s="101"/>
      <c r="AE28" s="101"/>
      <c r="AF28" s="101"/>
      <c r="AG28" s="101"/>
      <c r="AH28" s="102"/>
      <c r="AI28" s="103" t="s">
        <v>19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2777200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1972966.69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6">
        <f t="shared" si="0"/>
        <v>804233.31</v>
      </c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2:108" ht="42.75" customHeight="1">
      <c r="B29" s="115" t="s">
        <v>344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158</v>
      </c>
      <c r="AD29" s="101"/>
      <c r="AE29" s="101"/>
      <c r="AF29" s="101"/>
      <c r="AG29" s="101"/>
      <c r="AH29" s="102"/>
      <c r="AI29" s="103" t="s">
        <v>20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112810.88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6">
        <f>BD29</f>
        <v>220000</v>
      </c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2:108" ht="58.5" customHeight="1">
      <c r="B30" s="115" t="s">
        <v>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158</v>
      </c>
      <c r="AD30" s="101"/>
      <c r="AE30" s="101"/>
      <c r="AF30" s="101"/>
      <c r="AG30" s="101"/>
      <c r="AH30" s="102"/>
      <c r="AI30" s="103" t="s">
        <v>21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792700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475477.96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6">
        <f t="shared" si="0"/>
        <v>317222.04</v>
      </c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6">
        <f t="shared" si="0"/>
        <v>0</v>
      </c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6">
        <f t="shared" si="0"/>
        <v>0</v>
      </c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8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6">
        <f t="shared" si="0"/>
        <v>0</v>
      </c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6">
        <f t="shared" si="0"/>
        <v>0</v>
      </c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6">
        <f t="shared" si="0"/>
        <v>0</v>
      </c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8"/>
    </row>
    <row r="36" spans="2:108" ht="17.25" customHeight="1" hidden="1">
      <c r="B36" s="115" t="s">
        <v>225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158</v>
      </c>
      <c r="AD36" s="101"/>
      <c r="AE36" s="101"/>
      <c r="AF36" s="101"/>
      <c r="AG36" s="101"/>
      <c r="AH36" s="102"/>
      <c r="AI36" s="103" t="s">
        <v>343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244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6" t="e">
        <f t="shared" si="0"/>
        <v>#VALUE!</v>
      </c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</row>
    <row r="37" spans="2:108" s="26" customFormat="1" ht="114" customHeight="1">
      <c r="B37" s="115" t="s">
        <v>376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158</v>
      </c>
      <c r="AD37" s="101"/>
      <c r="AE37" s="101"/>
      <c r="AF37" s="101"/>
      <c r="AG37" s="101"/>
      <c r="AH37" s="102"/>
      <c r="AI37" s="103" t="s">
        <v>22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644900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407991.28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6">
        <f t="shared" si="0"/>
        <v>236908.71999999997</v>
      </c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8"/>
    </row>
    <row r="38" spans="2:108" ht="80.25" customHeight="1">
      <c r="B38" s="115" t="s">
        <v>46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158</v>
      </c>
      <c r="AD38" s="101"/>
      <c r="AE38" s="101"/>
      <c r="AF38" s="101"/>
      <c r="AG38" s="101"/>
      <c r="AH38" s="102"/>
      <c r="AI38" s="103" t="s">
        <v>120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8000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5719.53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6">
        <f>BD38</f>
        <v>8000</v>
      </c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8"/>
    </row>
    <row r="39" spans="2:108" ht="33.75" customHeight="1">
      <c r="B39" s="115" t="s">
        <v>375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158</v>
      </c>
      <c r="AD39" s="101"/>
      <c r="AE39" s="101"/>
      <c r="AF39" s="101"/>
      <c r="AG39" s="101"/>
      <c r="AH39" s="102"/>
      <c r="AI39" s="103" t="s">
        <v>121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8000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5719.53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6">
        <f>BD39</f>
        <v>8000</v>
      </c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8"/>
    </row>
    <row r="40" spans="2:108" ht="45" customHeight="1">
      <c r="B40" s="115" t="s">
        <v>344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158</v>
      </c>
      <c r="AD40" s="101"/>
      <c r="AE40" s="101"/>
      <c r="AF40" s="101"/>
      <c r="AG40" s="101"/>
      <c r="AH40" s="102"/>
      <c r="AI40" s="103" t="s">
        <v>122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8000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5719.53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6">
        <f>BD40</f>
        <v>8000</v>
      </c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8"/>
    </row>
    <row r="41" spans="2:108" s="26" customFormat="1" ht="35.25" customHeight="1">
      <c r="B41" s="115" t="s">
        <v>377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158</v>
      </c>
      <c r="AD41" s="101"/>
      <c r="AE41" s="101"/>
      <c r="AF41" s="101"/>
      <c r="AG41" s="101"/>
      <c r="AH41" s="102"/>
      <c r="AI41" s="103" t="s">
        <v>47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636900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402271.75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6">
        <f t="shared" si="0"/>
        <v>234628.25</v>
      </c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8"/>
    </row>
    <row r="42" spans="2:108" s="26" customFormat="1" ht="33.75" customHeight="1">
      <c r="B42" s="115" t="s">
        <v>23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158</v>
      </c>
      <c r="AD42" s="101"/>
      <c r="AE42" s="101"/>
      <c r="AF42" s="101"/>
      <c r="AG42" s="101"/>
      <c r="AH42" s="102"/>
      <c r="AI42" s="103" t="s">
        <v>24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636900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402271.75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6">
        <f t="shared" si="0"/>
        <v>234628.25</v>
      </c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8"/>
    </row>
    <row r="43" spans="2:108" s="26" customFormat="1" ht="18.75" customHeight="1">
      <c r="B43" s="115" t="s">
        <v>506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158</v>
      </c>
      <c r="AD43" s="101"/>
      <c r="AE43" s="101"/>
      <c r="AF43" s="101"/>
      <c r="AG43" s="101"/>
      <c r="AH43" s="102"/>
      <c r="AI43" s="103" t="s">
        <v>25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636900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402271.75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6">
        <f t="shared" si="0"/>
        <v>234628.25</v>
      </c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8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6">
        <f t="shared" si="0"/>
        <v>0</v>
      </c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8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6">
        <f t="shared" si="0"/>
        <v>0</v>
      </c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8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6">
        <f t="shared" si="0"/>
        <v>0</v>
      </c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8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6">
        <f t="shared" si="0"/>
        <v>0</v>
      </c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6">
        <f t="shared" si="0"/>
        <v>0</v>
      </c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8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6">
        <f t="shared" si="0"/>
        <v>0</v>
      </c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6">
        <f t="shared" si="0"/>
        <v>0</v>
      </c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6">
        <f t="shared" si="0"/>
        <v>0</v>
      </c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8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6">
        <f t="shared" si="0"/>
        <v>0</v>
      </c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8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6">
        <f t="shared" si="0"/>
        <v>0</v>
      </c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6">
        <f t="shared" si="0"/>
        <v>0</v>
      </c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8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342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158</v>
      </c>
      <c r="AD57" s="101"/>
      <c r="AE57" s="101"/>
      <c r="AF57" s="101"/>
      <c r="AG57" s="101"/>
      <c r="AH57" s="102"/>
      <c r="AI57" s="103" t="s">
        <v>341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231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158</v>
      </c>
      <c r="AD58" s="101"/>
      <c r="AE58" s="101"/>
      <c r="AF58" s="101"/>
      <c r="AG58" s="101"/>
      <c r="AH58" s="102"/>
      <c r="AI58" s="103" t="s">
        <v>340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251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158</v>
      </c>
      <c r="AD59" s="101"/>
      <c r="AE59" s="101"/>
      <c r="AF59" s="101"/>
      <c r="AG59" s="101"/>
      <c r="AH59" s="102"/>
      <c r="AI59" s="103" t="s">
        <v>339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232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158</v>
      </c>
      <c r="AD60" s="101"/>
      <c r="AE60" s="101"/>
      <c r="AF60" s="101"/>
      <c r="AG60" s="101"/>
      <c r="AH60" s="102"/>
      <c r="AI60" s="103" t="s">
        <v>338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296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158</v>
      </c>
      <c r="AD61" s="101"/>
      <c r="AE61" s="101"/>
      <c r="AF61" s="101"/>
      <c r="AG61" s="101"/>
      <c r="AH61" s="102"/>
      <c r="AI61" s="103" t="s">
        <v>337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5.25" customHeight="1">
      <c r="B62" s="115" t="s">
        <v>386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158</v>
      </c>
      <c r="AD62" s="101"/>
      <c r="AE62" s="101"/>
      <c r="AF62" s="101"/>
      <c r="AG62" s="101"/>
      <c r="AH62" s="102"/>
      <c r="AI62" s="103" t="s">
        <v>387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>
        <f>CP63</f>
        <v>200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5.75" customHeight="1">
      <c r="B63" s="115" t="s">
        <v>385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158</v>
      </c>
      <c r="AD63" s="101"/>
      <c r="AE63" s="101"/>
      <c r="AF63" s="101"/>
      <c r="AG63" s="101"/>
      <c r="AH63" s="102"/>
      <c r="AI63" s="103" t="s">
        <v>123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>
        <f>CP64</f>
        <v>200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158</v>
      </c>
      <c r="AD64" s="101"/>
      <c r="AE64" s="101"/>
      <c r="AF64" s="101"/>
      <c r="AG64" s="101"/>
      <c r="AH64" s="102"/>
      <c r="AI64" s="103" t="s">
        <v>26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>
        <f>CP65</f>
        <v>200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377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158</v>
      </c>
      <c r="AD65" s="101"/>
      <c r="AE65" s="101"/>
      <c r="AF65" s="101"/>
      <c r="AG65" s="101"/>
      <c r="AH65" s="102"/>
      <c r="AI65" s="103" t="s">
        <v>374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>
        <f>BD65</f>
        <v>200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158</v>
      </c>
      <c r="AD66" s="101"/>
      <c r="AE66" s="101"/>
      <c r="AF66" s="101"/>
      <c r="AG66" s="101"/>
      <c r="AH66" s="102"/>
      <c r="AI66" s="103" t="s">
        <v>27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>
        <f>BD66</f>
        <v>200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506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158</v>
      </c>
      <c r="AD67" s="101"/>
      <c r="AE67" s="101"/>
      <c r="AF67" s="101"/>
      <c r="AG67" s="101"/>
      <c r="AH67" s="102"/>
      <c r="AI67" s="103" t="s">
        <v>28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>
        <f>BD67</f>
        <v>200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6" t="s">
        <v>233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25" t="s">
        <v>158</v>
      </c>
      <c r="AD68" s="223"/>
      <c r="AE68" s="223"/>
      <c r="AF68" s="223"/>
      <c r="AG68" s="223"/>
      <c r="AH68" s="224"/>
      <c r="AI68" s="222" t="s">
        <v>29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4"/>
      <c r="BD68" s="89">
        <f>BD69</f>
        <v>1000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244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1000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386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158</v>
      </c>
      <c r="AD69" s="101"/>
      <c r="AE69" s="101"/>
      <c r="AF69" s="101"/>
      <c r="AG69" s="101"/>
      <c r="AH69" s="102"/>
      <c r="AI69" s="103" t="s">
        <v>30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1000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244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6">
        <f>CP70</f>
        <v>1000</v>
      </c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8"/>
    </row>
    <row r="70" spans="2:108" ht="25.5" customHeight="1">
      <c r="B70" s="115" t="s">
        <v>356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158</v>
      </c>
      <c r="AD70" s="101"/>
      <c r="AE70" s="101"/>
      <c r="AF70" s="101"/>
      <c r="AG70" s="101"/>
      <c r="AH70" s="102"/>
      <c r="AI70" s="103" t="s">
        <v>31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1000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244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6">
        <f>CP71</f>
        <v>1000</v>
      </c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8"/>
    </row>
    <row r="71" spans="2:108" ht="79.5" customHeight="1">
      <c r="B71" s="115" t="s">
        <v>336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158</v>
      </c>
      <c r="AD71" s="101"/>
      <c r="AE71" s="101"/>
      <c r="AF71" s="101"/>
      <c r="AG71" s="101"/>
      <c r="AH71" s="102"/>
      <c r="AI71" s="103" t="s">
        <v>32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1000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244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6">
        <f>CP72</f>
        <v>1000</v>
      </c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8"/>
    </row>
    <row r="72" spans="2:108" ht="18.75" customHeight="1">
      <c r="B72" s="115" t="s">
        <v>49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158</v>
      </c>
      <c r="AD72" s="101"/>
      <c r="AE72" s="101"/>
      <c r="AF72" s="101"/>
      <c r="AG72" s="101"/>
      <c r="AH72" s="102"/>
      <c r="AI72" s="103" t="s">
        <v>48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1000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244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6">
        <f>CP73</f>
        <v>1000</v>
      </c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8"/>
    </row>
    <row r="73" spans="2:108" ht="18.75" customHeight="1">
      <c r="B73" s="115" t="s">
        <v>280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158</v>
      </c>
      <c r="AD73" s="101"/>
      <c r="AE73" s="101"/>
      <c r="AF73" s="101"/>
      <c r="AG73" s="101"/>
      <c r="AH73" s="102"/>
      <c r="AI73" s="103" t="s">
        <v>33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1000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244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6">
        <f>BD73</f>
        <v>1000</v>
      </c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8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6">
        <f>BD74-BZ74</f>
        <v>0</v>
      </c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8"/>
    </row>
    <row r="75" spans="2:108" ht="0.75" customHeight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6">
        <f>BD75-BZ75</f>
        <v>0</v>
      </c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8"/>
    </row>
    <row r="76" spans="2:108" s="21" customFormat="1" ht="24.75" customHeight="1">
      <c r="B76" s="226" t="s">
        <v>243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25" t="s">
        <v>158</v>
      </c>
      <c r="AD76" s="223"/>
      <c r="AE76" s="223"/>
      <c r="AF76" s="223"/>
      <c r="AG76" s="223"/>
      <c r="AH76" s="224"/>
      <c r="AI76" s="222" t="s">
        <v>34</v>
      </c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4"/>
      <c r="BD76" s="89">
        <f>BD77+BD91+BD115+BD109</f>
        <v>504400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BZ77+BZ91+BZ115</f>
        <v>484916.55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BD76-BZ76</f>
        <v>19483.45000000001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158</v>
      </c>
      <c r="AD77" s="101"/>
      <c r="AE77" s="101"/>
      <c r="AF77" s="101"/>
      <c r="AG77" s="101"/>
      <c r="AH77" s="102"/>
      <c r="AI77" s="103" t="s">
        <v>35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25000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22183.56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6">
        <f>BD77</f>
        <v>25000</v>
      </c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8"/>
    </row>
    <row r="78" spans="2:108" ht="36" customHeight="1">
      <c r="B78" s="115" t="s">
        <v>348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158</v>
      </c>
      <c r="AD78" s="101"/>
      <c r="AE78" s="101"/>
      <c r="AF78" s="101"/>
      <c r="AG78" s="101"/>
      <c r="AH78" s="102"/>
      <c r="AI78" s="103" t="s">
        <v>36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25000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22183.56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6">
        <f>BD78</f>
        <v>25000</v>
      </c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8"/>
    </row>
    <row r="79" spans="2:108" ht="92.25" customHeight="1">
      <c r="B79" s="115" t="s">
        <v>378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158</v>
      </c>
      <c r="AD79" s="101"/>
      <c r="AE79" s="101"/>
      <c r="AF79" s="101"/>
      <c r="AG79" s="101"/>
      <c r="AH79" s="102"/>
      <c r="AI79" s="103" t="s">
        <v>428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25000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22183.56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6">
        <f>BD79</f>
        <v>25000</v>
      </c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8"/>
    </row>
    <row r="80" spans="2:108" ht="81" customHeight="1" hidden="1">
      <c r="B80" s="115" t="s">
        <v>46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158</v>
      </c>
      <c r="AD80" s="101"/>
      <c r="AE80" s="101"/>
      <c r="AF80" s="101"/>
      <c r="AG80" s="101"/>
      <c r="AH80" s="102"/>
      <c r="AI80" s="103" t="s">
        <v>509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6">
        <f>BD80-BZ80</f>
        <v>0</v>
      </c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8"/>
    </row>
    <row r="81" spans="2:108" ht="33.75" customHeight="1" hidden="1">
      <c r="B81" s="115" t="s">
        <v>375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158</v>
      </c>
      <c r="AD81" s="101"/>
      <c r="AE81" s="101"/>
      <c r="AF81" s="101"/>
      <c r="AG81" s="101"/>
      <c r="AH81" s="102"/>
      <c r="AI81" s="103" t="s">
        <v>510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6">
        <f>BD81-BZ81</f>
        <v>0</v>
      </c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8"/>
    </row>
    <row r="82" spans="2:108" ht="50.25" customHeight="1" hidden="1">
      <c r="B82" s="115" t="s">
        <v>344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158</v>
      </c>
      <c r="AD82" s="101"/>
      <c r="AE82" s="101"/>
      <c r="AF82" s="101"/>
      <c r="AG82" s="101"/>
      <c r="AH82" s="102"/>
      <c r="AI82" s="103" t="s">
        <v>527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6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8"/>
    </row>
    <row r="83" spans="2:108" ht="18" customHeight="1">
      <c r="B83" s="115" t="s">
        <v>49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158</v>
      </c>
      <c r="AD83" s="101"/>
      <c r="AE83" s="101"/>
      <c r="AF83" s="101"/>
      <c r="AG83" s="101"/>
      <c r="AH83" s="102"/>
      <c r="AI83" s="103" t="s">
        <v>429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25000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22183.56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6">
        <f>BD83</f>
        <v>25000</v>
      </c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8"/>
    </row>
    <row r="84" spans="2:108" ht="26.25" customHeight="1">
      <c r="B84" s="115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158</v>
      </c>
      <c r="AD84" s="101"/>
      <c r="AE84" s="101"/>
      <c r="AF84" s="101"/>
      <c r="AG84" s="101"/>
      <c r="AH84" s="102"/>
      <c r="AI84" s="103" t="s">
        <v>430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25000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22183.56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6">
        <f>BD84</f>
        <v>25000</v>
      </c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8"/>
    </row>
    <row r="85" spans="2:108" ht="22.5" customHeight="1">
      <c r="B85" s="115" t="s">
        <v>279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158</v>
      </c>
      <c r="AD85" s="101"/>
      <c r="AE85" s="101"/>
      <c r="AF85" s="101"/>
      <c r="AG85" s="101"/>
      <c r="AH85" s="102"/>
      <c r="AI85" s="103" t="s">
        <v>431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1291.72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6">
        <f aca="true" t="shared" si="1" ref="CP85:CP92">BD85-BZ85</f>
        <v>708.28</v>
      </c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8"/>
    </row>
    <row r="86" spans="2:108" ht="13.5" customHeight="1">
      <c r="B86" s="115" t="s">
        <v>38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158</v>
      </c>
      <c r="AD86" s="101"/>
      <c r="AE86" s="101"/>
      <c r="AF86" s="101"/>
      <c r="AG86" s="101"/>
      <c r="AH86" s="102"/>
      <c r="AI86" s="103" t="s">
        <v>432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2000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6">
        <f t="shared" si="1"/>
        <v>1124</v>
      </c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8"/>
    </row>
    <row r="87" spans="2:108" ht="12" customHeight="1">
      <c r="B87" s="115" t="s">
        <v>39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158</v>
      </c>
      <c r="AD87" s="101"/>
      <c r="AE87" s="101"/>
      <c r="AF87" s="101"/>
      <c r="AG87" s="101"/>
      <c r="AH87" s="102"/>
      <c r="AI87" s="103" t="s">
        <v>433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21000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20015.84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6">
        <f t="shared" si="1"/>
        <v>984.1599999999999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8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6">
        <f t="shared" si="1"/>
        <v>0</v>
      </c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8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6">
        <f t="shared" si="1"/>
        <v>0</v>
      </c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8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6">
        <f t="shared" si="1"/>
        <v>0</v>
      </c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8"/>
    </row>
    <row r="91" spans="2:108" ht="36" customHeight="1">
      <c r="B91" s="115" t="s">
        <v>434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158</v>
      </c>
      <c r="AD91" s="101"/>
      <c r="AE91" s="101"/>
      <c r="AF91" s="101"/>
      <c r="AG91" s="101"/>
      <c r="AH91" s="102"/>
      <c r="AI91" s="103" t="s">
        <v>435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39400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29248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6">
        <f t="shared" si="1"/>
        <v>10152</v>
      </c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8"/>
    </row>
    <row r="92" spans="2:108" ht="48" customHeight="1">
      <c r="B92" s="115" t="s">
        <v>452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158</v>
      </c>
      <c r="AD92" s="101"/>
      <c r="AE92" s="101"/>
      <c r="AF92" s="101"/>
      <c r="AG92" s="101"/>
      <c r="AH92" s="102"/>
      <c r="AI92" s="103" t="s">
        <v>487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39400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29248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6">
        <f t="shared" si="1"/>
        <v>10152</v>
      </c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8"/>
    </row>
    <row r="93" spans="2:108" ht="87.75" customHeight="1" hidden="1">
      <c r="B93" s="115" t="s">
        <v>335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158</v>
      </c>
      <c r="AD93" s="101"/>
      <c r="AE93" s="101"/>
      <c r="AF93" s="101"/>
      <c r="AG93" s="101"/>
      <c r="AH93" s="102"/>
      <c r="AI93" s="103" t="s">
        <v>40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6">
        <f aca="true" t="shared" si="2" ref="CP93:CP99">BD93-BZ93</f>
        <v>12984</v>
      </c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8"/>
    </row>
    <row r="94" spans="2:108" s="26" customFormat="1" ht="25.5" customHeight="1" hidden="1">
      <c r="B94" s="115" t="s">
        <v>377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158</v>
      </c>
      <c r="AD94" s="101"/>
      <c r="AE94" s="101"/>
      <c r="AF94" s="101"/>
      <c r="AG94" s="101"/>
      <c r="AH94" s="102"/>
      <c r="AI94" s="103" t="s">
        <v>269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6">
        <f t="shared" si="2"/>
        <v>12984</v>
      </c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8"/>
    </row>
    <row r="95" spans="2:108" ht="27.75" customHeight="1" hidden="1">
      <c r="B95" s="115" t="s">
        <v>23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158</v>
      </c>
      <c r="AD95" s="101"/>
      <c r="AE95" s="101"/>
      <c r="AF95" s="101"/>
      <c r="AG95" s="101"/>
      <c r="AH95" s="102"/>
      <c r="AI95" s="103" t="s">
        <v>41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6">
        <f t="shared" si="2"/>
        <v>12984</v>
      </c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8"/>
    </row>
    <row r="96" spans="2:108" ht="34.5" customHeight="1" hidden="1">
      <c r="B96" s="115" t="s">
        <v>192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158</v>
      </c>
      <c r="AD96" s="101"/>
      <c r="AE96" s="101"/>
      <c r="AF96" s="101"/>
      <c r="AG96" s="101"/>
      <c r="AH96" s="102"/>
      <c r="AI96" s="103" t="s">
        <v>42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6">
        <f t="shared" si="2"/>
        <v>12984</v>
      </c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8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6">
        <f t="shared" si="2"/>
        <v>0</v>
      </c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8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6">
        <f t="shared" si="2"/>
        <v>0</v>
      </c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8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6">
        <f t="shared" si="2"/>
        <v>0</v>
      </c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8"/>
    </row>
    <row r="100" spans="2:108" ht="135" customHeight="1">
      <c r="B100" s="115" t="s">
        <v>453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158</v>
      </c>
      <c r="AD100" s="101"/>
      <c r="AE100" s="101"/>
      <c r="AF100" s="101"/>
      <c r="AG100" s="101"/>
      <c r="AH100" s="102"/>
      <c r="AI100" s="103" t="s">
        <v>43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25000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20848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6">
        <f aca="true" t="shared" si="3" ref="CP100:CP108">BD100-BZ100</f>
        <v>4152</v>
      </c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8"/>
    </row>
    <row r="101" spans="2:108" s="26" customFormat="1" ht="35.25" customHeight="1">
      <c r="B101" s="115" t="s">
        <v>377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158</v>
      </c>
      <c r="AD101" s="101"/>
      <c r="AE101" s="101"/>
      <c r="AF101" s="101"/>
      <c r="AG101" s="101"/>
      <c r="AH101" s="102"/>
      <c r="AI101" s="103" t="s">
        <v>270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25000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20848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6">
        <f t="shared" si="3"/>
        <v>4152</v>
      </c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8"/>
    </row>
    <row r="102" spans="2:108" ht="34.5" customHeight="1">
      <c r="B102" s="115" t="s">
        <v>23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158</v>
      </c>
      <c r="AD102" s="101"/>
      <c r="AE102" s="101"/>
      <c r="AF102" s="101"/>
      <c r="AG102" s="101"/>
      <c r="AH102" s="102"/>
      <c r="AI102" s="103" t="s">
        <v>44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25000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20848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6">
        <f t="shared" si="3"/>
        <v>4152</v>
      </c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8"/>
    </row>
    <row r="103" spans="2:108" ht="21.75" customHeight="1">
      <c r="B103" s="115" t="s">
        <v>507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158</v>
      </c>
      <c r="AD103" s="101"/>
      <c r="AE103" s="101"/>
      <c r="AF103" s="101"/>
      <c r="AG103" s="101"/>
      <c r="AH103" s="102"/>
      <c r="AI103" s="103" t="s">
        <v>45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25000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20848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6">
        <f t="shared" si="3"/>
        <v>4152</v>
      </c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8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6">
        <f t="shared" si="3"/>
        <v>0</v>
      </c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8"/>
    </row>
    <row r="105" spans="2:108" ht="115.5" customHeight="1">
      <c r="B105" s="115" t="s">
        <v>600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158</v>
      </c>
      <c r="AD105" s="101"/>
      <c r="AE105" s="101"/>
      <c r="AF105" s="101"/>
      <c r="AG105" s="101"/>
      <c r="AH105" s="102"/>
      <c r="AI105" s="103" t="s">
        <v>570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14400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8400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6">
        <f t="shared" si="3"/>
        <v>6000</v>
      </c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8"/>
    </row>
    <row r="106" spans="2:108" s="26" customFormat="1" ht="35.25" customHeight="1">
      <c r="B106" s="115" t="s">
        <v>377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158</v>
      </c>
      <c r="AD106" s="101"/>
      <c r="AE106" s="101"/>
      <c r="AF106" s="101"/>
      <c r="AG106" s="101"/>
      <c r="AH106" s="102"/>
      <c r="AI106" s="103" t="s">
        <v>571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14400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8400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6">
        <f t="shared" si="3"/>
        <v>6000</v>
      </c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8"/>
    </row>
    <row r="107" spans="2:108" ht="34.5" customHeight="1">
      <c r="B107" s="115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158</v>
      </c>
      <c r="AD107" s="101"/>
      <c r="AE107" s="101"/>
      <c r="AF107" s="101"/>
      <c r="AG107" s="101"/>
      <c r="AH107" s="102"/>
      <c r="AI107" s="103" t="s">
        <v>572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14400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8400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6">
        <f t="shared" si="3"/>
        <v>6000</v>
      </c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8"/>
    </row>
    <row r="108" spans="2:108" ht="21.75" customHeight="1">
      <c r="B108" s="115" t="s">
        <v>507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158</v>
      </c>
      <c r="AD108" s="101"/>
      <c r="AE108" s="101"/>
      <c r="AF108" s="101"/>
      <c r="AG108" s="101"/>
      <c r="AH108" s="102"/>
      <c r="AI108" s="103" t="s">
        <v>573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14400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8400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6">
        <f t="shared" si="3"/>
        <v>6000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8"/>
    </row>
    <row r="109" spans="2:108" ht="83.25" customHeight="1">
      <c r="B109" s="115" t="s">
        <v>580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158</v>
      </c>
      <c r="AD109" s="101"/>
      <c r="AE109" s="101"/>
      <c r="AF109" s="101"/>
      <c r="AG109" s="101"/>
      <c r="AH109" s="102"/>
      <c r="AI109" s="103" t="s">
        <v>579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5000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6">
        <f aca="true" t="shared" si="4" ref="CP109:CP119">BD109</f>
        <v>5000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8"/>
    </row>
    <row r="110" spans="2:108" ht="47.25" customHeight="1">
      <c r="B110" s="115" t="s">
        <v>601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158</v>
      </c>
      <c r="AD110" s="101"/>
      <c r="AE110" s="101"/>
      <c r="AF110" s="101"/>
      <c r="AG110" s="101"/>
      <c r="AH110" s="102"/>
      <c r="AI110" s="103" t="s">
        <v>578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5000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6">
        <f t="shared" si="4"/>
        <v>5000</v>
      </c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8"/>
    </row>
    <row r="111" spans="2:108" ht="147" customHeight="1">
      <c r="B111" s="115" t="s">
        <v>602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158</v>
      </c>
      <c r="AD111" s="101"/>
      <c r="AE111" s="101"/>
      <c r="AF111" s="101"/>
      <c r="AG111" s="101"/>
      <c r="AH111" s="102"/>
      <c r="AI111" s="103" t="s">
        <v>574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5000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6">
        <f t="shared" si="4"/>
        <v>5000</v>
      </c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8"/>
    </row>
    <row r="112" spans="2:108" s="26" customFormat="1" ht="35.25" customHeight="1">
      <c r="B112" s="115" t="s">
        <v>377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158</v>
      </c>
      <c r="AD112" s="101"/>
      <c r="AE112" s="101"/>
      <c r="AF112" s="101"/>
      <c r="AG112" s="101"/>
      <c r="AH112" s="102"/>
      <c r="AI112" s="103" t="s">
        <v>577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5000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6">
        <f t="shared" si="4"/>
        <v>5000</v>
      </c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8"/>
    </row>
    <row r="113" spans="2:108" ht="34.5" customHeight="1">
      <c r="B113" s="115" t="s">
        <v>23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158</v>
      </c>
      <c r="AD113" s="101"/>
      <c r="AE113" s="101"/>
      <c r="AF113" s="101"/>
      <c r="AG113" s="101"/>
      <c r="AH113" s="102"/>
      <c r="AI113" s="103" t="s">
        <v>576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5000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6">
        <f t="shared" si="4"/>
        <v>5000</v>
      </c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8"/>
    </row>
    <row r="114" spans="2:108" ht="21.75" customHeight="1">
      <c r="B114" s="115" t="s">
        <v>507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158</v>
      </c>
      <c r="AD114" s="101"/>
      <c r="AE114" s="101"/>
      <c r="AF114" s="101"/>
      <c r="AG114" s="101"/>
      <c r="AH114" s="102"/>
      <c r="AI114" s="103" t="s">
        <v>575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5000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244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6">
        <f t="shared" si="4"/>
        <v>5000</v>
      </c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8"/>
    </row>
    <row r="115" spans="2:108" ht="34.5" customHeight="1">
      <c r="B115" s="115" t="s">
        <v>386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158</v>
      </c>
      <c r="AD115" s="101"/>
      <c r="AE115" s="101"/>
      <c r="AF115" s="101"/>
      <c r="AG115" s="101"/>
      <c r="AH115" s="102"/>
      <c r="AI115" s="103" t="s">
        <v>436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435000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433484.99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6">
        <f>CP116</f>
        <v>1515.0100000000093</v>
      </c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8"/>
    </row>
    <row r="116" spans="2:108" ht="16.5" customHeight="1">
      <c r="B116" s="115" t="s">
        <v>385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158</v>
      </c>
      <c r="AD116" s="101"/>
      <c r="AE116" s="101"/>
      <c r="AF116" s="101"/>
      <c r="AG116" s="101"/>
      <c r="AH116" s="102"/>
      <c r="AI116" s="103" t="s">
        <v>437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BD117+BD122+BD126</f>
        <v>435000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BZ121+BZ125+BZ129</f>
        <v>433484.99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6">
        <f>BD116-BZ116</f>
        <v>1515.0100000000093</v>
      </c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8"/>
    </row>
    <row r="117" spans="2:108" ht="92.25" customHeight="1" hidden="1">
      <c r="B117" s="115" t="s">
        <v>454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158</v>
      </c>
      <c r="AD117" s="101"/>
      <c r="AE117" s="101"/>
      <c r="AF117" s="101"/>
      <c r="AG117" s="101"/>
      <c r="AH117" s="102"/>
      <c r="AI117" s="103" t="s">
        <v>438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6">
        <f t="shared" si="4"/>
        <v>0</v>
      </c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8"/>
    </row>
    <row r="118" spans="2:108" ht="23.25" customHeight="1" hidden="1">
      <c r="B118" s="115" t="s">
        <v>49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158</v>
      </c>
      <c r="AD118" s="101"/>
      <c r="AE118" s="101"/>
      <c r="AF118" s="101"/>
      <c r="AG118" s="101"/>
      <c r="AH118" s="102"/>
      <c r="AI118" s="103" t="s">
        <v>439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6">
        <f t="shared" si="4"/>
        <v>0</v>
      </c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8"/>
    </row>
    <row r="119" spans="2:108" ht="23.25" customHeight="1" hidden="1">
      <c r="B119" s="115" t="s">
        <v>455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158</v>
      </c>
      <c r="AD119" s="101"/>
      <c r="AE119" s="101"/>
      <c r="AF119" s="101"/>
      <c r="AG119" s="101"/>
      <c r="AH119" s="102"/>
      <c r="AI119" s="103" t="s">
        <v>440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BD121</f>
        <v>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BZ121</f>
        <v>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6">
        <f t="shared" si="4"/>
        <v>0</v>
      </c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8"/>
    </row>
    <row r="120" spans="2:108" ht="0.75" customHeight="1" hidden="1">
      <c r="B120" s="11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/>
      <c r="AD120" s="101"/>
      <c r="AE120" s="101"/>
      <c r="AF120" s="101"/>
      <c r="AG120" s="101"/>
      <c r="AH120" s="102"/>
      <c r="AI120" s="103" t="s">
        <v>136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6">
        <f>BD120-BZ120</f>
        <v>0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8"/>
    </row>
    <row r="121" spans="2:108" ht="38.25" customHeight="1" hidden="1">
      <c r="B121" s="115" t="s">
        <v>456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158</v>
      </c>
      <c r="AD121" s="101"/>
      <c r="AE121" s="101"/>
      <c r="AF121" s="101"/>
      <c r="AG121" s="101"/>
      <c r="AH121" s="102"/>
      <c r="AI121" s="103" t="s">
        <v>416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v>0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6">
        <f>BD121</f>
        <v>0</v>
      </c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8"/>
    </row>
    <row r="122" spans="2:108" ht="103.5" customHeight="1">
      <c r="B122" s="115" t="s">
        <v>616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158</v>
      </c>
      <c r="AD122" s="101"/>
      <c r="AE122" s="101"/>
      <c r="AF122" s="101"/>
      <c r="AG122" s="101"/>
      <c r="AH122" s="102"/>
      <c r="AI122" s="103" t="s">
        <v>612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v>35000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33484.99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6">
        <f>CP123</f>
        <v>1515.010000000002</v>
      </c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  <c r="DB122" s="187"/>
      <c r="DC122" s="187"/>
      <c r="DD122" s="188"/>
    </row>
    <row r="123" spans="2:108" ht="33.75" customHeight="1">
      <c r="B123" s="115" t="s">
        <v>377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158</v>
      </c>
      <c r="AD123" s="101"/>
      <c r="AE123" s="101"/>
      <c r="AF123" s="101"/>
      <c r="AG123" s="101"/>
      <c r="AH123" s="102"/>
      <c r="AI123" s="103" t="s">
        <v>613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v>35000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33484.99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6">
        <f>CP124</f>
        <v>1515.010000000002</v>
      </c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187"/>
      <c r="DD123" s="188"/>
    </row>
    <row r="124" spans="2:108" ht="39" customHeight="1">
      <c r="B124" s="115" t="s">
        <v>23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158</v>
      </c>
      <c r="AD124" s="101"/>
      <c r="AE124" s="101"/>
      <c r="AF124" s="101"/>
      <c r="AG124" s="101"/>
      <c r="AH124" s="102"/>
      <c r="AI124" s="103" t="s">
        <v>614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v>35000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f>BZ125</f>
        <v>33484.99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6">
        <f>CP125</f>
        <v>1515.010000000002</v>
      </c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8"/>
    </row>
    <row r="125" spans="2:108" ht="18" customHeight="1">
      <c r="B125" s="115" t="s">
        <v>507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158</v>
      </c>
      <c r="AD125" s="101"/>
      <c r="AE125" s="101"/>
      <c r="AF125" s="101"/>
      <c r="AG125" s="101"/>
      <c r="AH125" s="102"/>
      <c r="AI125" s="103" t="s">
        <v>615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v>35000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v>33484.99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6">
        <f>BD125-BZ125</f>
        <v>1515.010000000002</v>
      </c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8"/>
    </row>
    <row r="126" spans="2:108" ht="61.5" customHeight="1">
      <c r="B126" s="115" t="s">
        <v>457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158</v>
      </c>
      <c r="AD126" s="101"/>
      <c r="AE126" s="101"/>
      <c r="AF126" s="101"/>
      <c r="AG126" s="101"/>
      <c r="AH126" s="102"/>
      <c r="AI126" s="103" t="s">
        <v>441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f>BD127</f>
        <v>400000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400000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6">
        <f>BD126-BZ126</f>
        <v>0</v>
      </c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8"/>
    </row>
    <row r="127" spans="2:108" ht="27.75" customHeight="1">
      <c r="B127" s="115" t="s">
        <v>49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158</v>
      </c>
      <c r="AD127" s="101"/>
      <c r="AE127" s="101"/>
      <c r="AF127" s="101"/>
      <c r="AG127" s="101"/>
      <c r="AH127" s="102"/>
      <c r="AI127" s="103" t="s">
        <v>488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f>BD128</f>
        <v>400000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400000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6">
        <f>BD127-BZ127</f>
        <v>0</v>
      </c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  <c r="DD127" s="188"/>
    </row>
    <row r="128" spans="2:108" ht="29.25" customHeight="1">
      <c r="B128" s="115" t="s">
        <v>37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158</v>
      </c>
      <c r="AD128" s="101"/>
      <c r="AE128" s="101"/>
      <c r="AF128" s="101"/>
      <c r="AG128" s="101"/>
      <c r="AH128" s="102"/>
      <c r="AI128" s="103" t="s">
        <v>442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f>BD129</f>
        <v>400000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f>BZ129</f>
        <v>400000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6">
        <f>BD128-BZ128</f>
        <v>0</v>
      </c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8"/>
    </row>
    <row r="129" spans="2:108" ht="29.25" customHeight="1">
      <c r="B129" s="115" t="s">
        <v>39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158</v>
      </c>
      <c r="AD129" s="101"/>
      <c r="AE129" s="101"/>
      <c r="AF129" s="101"/>
      <c r="AG129" s="101"/>
      <c r="AH129" s="102"/>
      <c r="AI129" s="103" t="s">
        <v>391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v>400000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v>400000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6">
        <f>BD129-BZ129</f>
        <v>0</v>
      </c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  <c r="DD129" s="188"/>
    </row>
    <row r="130" spans="2:108" ht="18.75" customHeight="1">
      <c r="B130" s="226" t="s">
        <v>234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  <c r="AC130" s="225" t="s">
        <v>158</v>
      </c>
      <c r="AD130" s="223"/>
      <c r="AE130" s="223"/>
      <c r="AF130" s="223"/>
      <c r="AG130" s="223"/>
      <c r="AH130" s="224"/>
      <c r="AI130" s="222" t="s">
        <v>330</v>
      </c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4"/>
      <c r="BD130" s="89">
        <f>BD131</f>
        <v>208200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>
        <f aca="true" t="shared" si="5" ref="BZ130:BZ135">BZ131</f>
        <v>127604.47</v>
      </c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186">
        <f aca="true" t="shared" si="6" ref="CP130:CP138">BD130-BZ130</f>
        <v>80595.53</v>
      </c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8"/>
    </row>
    <row r="131" spans="2:108" s="21" customFormat="1" ht="23.25" customHeight="1">
      <c r="B131" s="226" t="s">
        <v>379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  <c r="AC131" s="225" t="s">
        <v>158</v>
      </c>
      <c r="AD131" s="223"/>
      <c r="AE131" s="223"/>
      <c r="AF131" s="223"/>
      <c r="AG131" s="223"/>
      <c r="AH131" s="224"/>
      <c r="AI131" s="222" t="s">
        <v>50</v>
      </c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4"/>
      <c r="BD131" s="89">
        <f>BD132</f>
        <v>208200</v>
      </c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>
        <f t="shared" si="5"/>
        <v>127604.47</v>
      </c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186">
        <f t="shared" si="6"/>
        <v>80595.53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8"/>
    </row>
    <row r="132" spans="2:108" ht="34.5" customHeight="1">
      <c r="B132" s="115" t="s">
        <v>386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158</v>
      </c>
      <c r="AD132" s="101"/>
      <c r="AE132" s="101"/>
      <c r="AF132" s="101"/>
      <c r="AG132" s="101"/>
      <c r="AH132" s="102"/>
      <c r="AI132" s="103" t="s">
        <v>388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9">
        <f>BD133</f>
        <v>208200</v>
      </c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>
        <f t="shared" si="5"/>
        <v>127604.47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186">
        <f t="shared" si="6"/>
        <v>80595.53</v>
      </c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8"/>
    </row>
    <row r="133" spans="2:108" ht="12">
      <c r="B133" s="115" t="s">
        <v>385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100" t="s">
        <v>158</v>
      </c>
      <c r="AD133" s="101"/>
      <c r="AE133" s="101"/>
      <c r="AF133" s="101"/>
      <c r="AG133" s="101"/>
      <c r="AH133" s="102"/>
      <c r="AI133" s="103" t="s">
        <v>51</v>
      </c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2"/>
      <c r="BD133" s="79">
        <f>BD134</f>
        <v>208200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>
        <f t="shared" si="5"/>
        <v>127604.47</v>
      </c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186">
        <f t="shared" si="6"/>
        <v>80595.53</v>
      </c>
      <c r="CQ133" s="187"/>
      <c r="CR133" s="187"/>
      <c r="CS133" s="187"/>
      <c r="CT133" s="187"/>
      <c r="CU133" s="187"/>
      <c r="CV133" s="187"/>
      <c r="CW133" s="187"/>
      <c r="CX133" s="187"/>
      <c r="CY133" s="187"/>
      <c r="CZ133" s="187"/>
      <c r="DA133" s="187"/>
      <c r="DB133" s="187"/>
      <c r="DC133" s="187"/>
      <c r="DD133" s="188"/>
    </row>
    <row r="134" spans="2:108" ht="81.75" customHeight="1">
      <c r="B134" s="115" t="s">
        <v>458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6"/>
      <c r="AC134" s="100" t="s">
        <v>158</v>
      </c>
      <c r="AD134" s="101"/>
      <c r="AE134" s="101"/>
      <c r="AF134" s="101"/>
      <c r="AG134" s="101"/>
      <c r="AH134" s="102"/>
      <c r="AI134" s="103" t="s">
        <v>52</v>
      </c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  <c r="BD134" s="79">
        <f>BD135+BD140</f>
        <v>208200</v>
      </c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>
        <f t="shared" si="5"/>
        <v>127604.47</v>
      </c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186">
        <f t="shared" si="6"/>
        <v>80595.53</v>
      </c>
      <c r="CQ134" s="187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7"/>
      <c r="DB134" s="187"/>
      <c r="DC134" s="187"/>
      <c r="DD134" s="188"/>
    </row>
    <row r="135" spans="2:108" ht="81.75" customHeight="1">
      <c r="B135" s="115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158</v>
      </c>
      <c r="AD135" s="101"/>
      <c r="AE135" s="101"/>
      <c r="AF135" s="101"/>
      <c r="AG135" s="101"/>
      <c r="AH135" s="102"/>
      <c r="AI135" s="103" t="s">
        <v>459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203900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>
        <f t="shared" si="5"/>
        <v>127604.47</v>
      </c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186">
        <f t="shared" si="6"/>
        <v>76295.53</v>
      </c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8"/>
    </row>
    <row r="136" spans="2:108" ht="37.5" customHeight="1">
      <c r="B136" s="115" t="s">
        <v>375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158</v>
      </c>
      <c r="AD136" s="101"/>
      <c r="AE136" s="101"/>
      <c r="AF136" s="101"/>
      <c r="AG136" s="101"/>
      <c r="AH136" s="102"/>
      <c r="AI136" s="103" t="s">
        <v>53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BD137+BD138</f>
        <v>203900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>BZ137+BZ138</f>
        <v>127604.47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6">
        <f t="shared" si="6"/>
        <v>76295.53</v>
      </c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8"/>
    </row>
    <row r="137" spans="2:108" ht="26.25" customHeight="1">
      <c r="B137" s="115" t="s">
        <v>10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158</v>
      </c>
      <c r="AD137" s="101"/>
      <c r="AE137" s="101"/>
      <c r="AF137" s="101"/>
      <c r="AG137" s="101"/>
      <c r="AH137" s="102"/>
      <c r="AI137" s="103" t="s">
        <v>54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v>141900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v>99031.24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6">
        <f t="shared" si="6"/>
        <v>42868.759999999995</v>
      </c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8"/>
    </row>
    <row r="138" spans="2:108" ht="60.75" customHeight="1">
      <c r="B138" s="115" t="s">
        <v>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158</v>
      </c>
      <c r="AD138" s="101"/>
      <c r="AE138" s="101"/>
      <c r="AF138" s="101"/>
      <c r="AG138" s="101"/>
      <c r="AH138" s="102"/>
      <c r="AI138" s="103" t="s">
        <v>55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v>62000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v>28573.23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6">
        <f t="shared" si="6"/>
        <v>33426.770000000004</v>
      </c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8"/>
    </row>
    <row r="139" spans="2:108" ht="78.75" customHeight="1" hidden="1">
      <c r="B139" s="115" t="s">
        <v>458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158</v>
      </c>
      <c r="AD139" s="101"/>
      <c r="AE139" s="101"/>
      <c r="AF139" s="101"/>
      <c r="AG139" s="101"/>
      <c r="AH139" s="102"/>
      <c r="AI139" s="103" t="s">
        <v>497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6" t="s">
        <v>244</v>
      </c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8"/>
    </row>
    <row r="140" spans="2:108" ht="38.25" customHeight="1">
      <c r="B140" s="115" t="s">
        <v>377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158</v>
      </c>
      <c r="AD140" s="101"/>
      <c r="AE140" s="101"/>
      <c r="AF140" s="101"/>
      <c r="AG140" s="101"/>
      <c r="AH140" s="102"/>
      <c r="AI140" s="103" t="s">
        <v>498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f>BD141</f>
        <v>4300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6">
        <f aca="true" t="shared" si="7" ref="CP140:CP157">BD140</f>
        <v>4300</v>
      </c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8"/>
    </row>
    <row r="141" spans="2:108" ht="36" customHeight="1">
      <c r="B141" s="115" t="s">
        <v>23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158</v>
      </c>
      <c r="AD141" s="101"/>
      <c r="AE141" s="101"/>
      <c r="AF141" s="101"/>
      <c r="AG141" s="101"/>
      <c r="AH141" s="102"/>
      <c r="AI141" s="103" t="s">
        <v>499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f>BD142</f>
        <v>4300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 t="str">
        <f>BZ142</f>
        <v>-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6">
        <f t="shared" si="7"/>
        <v>4300</v>
      </c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8"/>
    </row>
    <row r="142" spans="2:108" ht="18.75" customHeight="1">
      <c r="B142" s="115" t="s">
        <v>507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158</v>
      </c>
      <c r="AD142" s="101"/>
      <c r="AE142" s="101"/>
      <c r="AF142" s="101"/>
      <c r="AG142" s="101"/>
      <c r="AH142" s="102"/>
      <c r="AI142" s="103" t="s">
        <v>500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v>4300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244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6">
        <f t="shared" si="7"/>
        <v>4300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8"/>
    </row>
    <row r="143" spans="2:108" ht="30" customHeight="1">
      <c r="B143" s="226" t="s">
        <v>285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6"/>
      <c r="AC143" s="100" t="s">
        <v>158</v>
      </c>
      <c r="AD143" s="101"/>
      <c r="AE143" s="101"/>
      <c r="AF143" s="101"/>
      <c r="AG143" s="101"/>
      <c r="AH143" s="102"/>
      <c r="AI143" s="222" t="s">
        <v>56</v>
      </c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4"/>
      <c r="BD143" s="89">
        <f>BD144+BD151</f>
        <v>10000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 t="str">
        <f>BZ144</f>
        <v>-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167">
        <f t="shared" si="7"/>
        <v>10000</v>
      </c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9"/>
    </row>
    <row r="144" spans="2:108" ht="45.75" customHeight="1">
      <c r="B144" s="226" t="s">
        <v>380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6"/>
      <c r="AC144" s="100" t="s">
        <v>158</v>
      </c>
      <c r="AD144" s="101"/>
      <c r="AE144" s="101"/>
      <c r="AF144" s="101"/>
      <c r="AG144" s="101"/>
      <c r="AH144" s="102"/>
      <c r="AI144" s="222" t="s">
        <v>57</v>
      </c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4"/>
      <c r="BD144" s="89">
        <f>BD145+BD158</f>
        <v>2000</v>
      </c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 t="s">
        <v>244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167">
        <f t="shared" si="7"/>
        <v>2000</v>
      </c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9"/>
    </row>
    <row r="145" spans="2:108" ht="84" customHeight="1">
      <c r="B145" s="115" t="s">
        <v>580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158</v>
      </c>
      <c r="AD145" s="101"/>
      <c r="AE145" s="101"/>
      <c r="AF145" s="101"/>
      <c r="AG145" s="101"/>
      <c r="AH145" s="102"/>
      <c r="AI145" s="103" t="s">
        <v>58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89">
        <f>BD146</f>
        <v>2000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 t="s">
        <v>244</v>
      </c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167">
        <f t="shared" si="7"/>
        <v>2000</v>
      </c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</row>
    <row r="146" spans="2:108" ht="28.5" customHeight="1">
      <c r="B146" s="115" t="s">
        <v>350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6"/>
      <c r="AC146" s="100" t="s">
        <v>158</v>
      </c>
      <c r="AD146" s="101"/>
      <c r="AE146" s="101"/>
      <c r="AF146" s="101"/>
      <c r="AG146" s="101"/>
      <c r="AH146" s="102"/>
      <c r="AI146" s="103" t="s">
        <v>603</v>
      </c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2"/>
      <c r="BD146" s="89">
        <f>BD147</f>
        <v>2000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270" t="s">
        <v>244</v>
      </c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2"/>
      <c r="CP146" s="167">
        <f t="shared" si="7"/>
        <v>2000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130.5" customHeight="1">
      <c r="B147" s="115" t="s">
        <v>587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100" t="s">
        <v>158</v>
      </c>
      <c r="AD147" s="101"/>
      <c r="AE147" s="101"/>
      <c r="AF147" s="101"/>
      <c r="AG147" s="101"/>
      <c r="AH147" s="102"/>
      <c r="AI147" s="103" t="s">
        <v>604</v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2"/>
      <c r="BD147" s="79">
        <f>BD148</f>
        <v>2000</v>
      </c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 t="s">
        <v>244</v>
      </c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186">
        <f t="shared" si="7"/>
        <v>2000</v>
      </c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  <c r="DB147" s="187"/>
      <c r="DC147" s="187"/>
      <c r="DD147" s="188"/>
    </row>
    <row r="148" spans="2:108" ht="39.75" customHeight="1">
      <c r="B148" s="115" t="s">
        <v>377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158</v>
      </c>
      <c r="AD148" s="101"/>
      <c r="AE148" s="101"/>
      <c r="AF148" s="101"/>
      <c r="AG148" s="101"/>
      <c r="AH148" s="102"/>
      <c r="AI148" s="103" t="s">
        <v>605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2000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244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6">
        <f t="shared" si="7"/>
        <v>2000</v>
      </c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8"/>
    </row>
    <row r="149" spans="2:108" ht="37.5" customHeight="1">
      <c r="B149" s="115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158</v>
      </c>
      <c r="AD149" s="101"/>
      <c r="AE149" s="101"/>
      <c r="AF149" s="101"/>
      <c r="AG149" s="101"/>
      <c r="AH149" s="102"/>
      <c r="AI149" s="103" t="s">
        <v>606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80">
        <f>BD150</f>
        <v>2000</v>
      </c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2"/>
      <c r="BZ149" s="80" t="s">
        <v>244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2"/>
      <c r="CP149" s="186">
        <f t="shared" si="7"/>
        <v>2000</v>
      </c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8"/>
    </row>
    <row r="150" spans="2:108" ht="24" customHeight="1">
      <c r="B150" s="115" t="s">
        <v>507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158</v>
      </c>
      <c r="AD150" s="101"/>
      <c r="AE150" s="101"/>
      <c r="AF150" s="101"/>
      <c r="AG150" s="101"/>
      <c r="AH150" s="102"/>
      <c r="AI150" s="103" t="s">
        <v>607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80">
        <v>2000</v>
      </c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2"/>
      <c r="BZ150" s="80" t="s">
        <v>244</v>
      </c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2"/>
      <c r="CP150" s="80">
        <f t="shared" si="7"/>
        <v>2000</v>
      </c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2"/>
    </row>
    <row r="151" spans="2:108" ht="26.25" customHeight="1">
      <c r="B151" s="226" t="s">
        <v>590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6"/>
      <c r="AC151" s="100" t="s">
        <v>158</v>
      </c>
      <c r="AD151" s="101"/>
      <c r="AE151" s="101"/>
      <c r="AF151" s="101"/>
      <c r="AG151" s="101"/>
      <c r="AH151" s="102"/>
      <c r="AI151" s="222" t="s">
        <v>589</v>
      </c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4"/>
      <c r="BD151" s="89">
        <f>BD152+BD165</f>
        <v>8000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 t="s">
        <v>244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167">
        <f t="shared" si="7"/>
        <v>8000</v>
      </c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9"/>
    </row>
    <row r="152" spans="2:108" ht="84" customHeight="1">
      <c r="B152" s="115" t="s">
        <v>580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158</v>
      </c>
      <c r="AD152" s="101"/>
      <c r="AE152" s="101"/>
      <c r="AF152" s="101"/>
      <c r="AG152" s="101"/>
      <c r="AH152" s="102"/>
      <c r="AI152" s="103" t="s">
        <v>588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9">
        <f>BD160+BD153</f>
        <v>8000</v>
      </c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 t="s">
        <v>244</v>
      </c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167">
        <f t="shared" si="7"/>
        <v>8000</v>
      </c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9"/>
    </row>
    <row r="153" spans="2:108" s="21" customFormat="1" ht="30" customHeight="1">
      <c r="B153" s="115" t="s">
        <v>349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225" t="s">
        <v>158</v>
      </c>
      <c r="AD153" s="223"/>
      <c r="AE153" s="223"/>
      <c r="AF153" s="223"/>
      <c r="AG153" s="223"/>
      <c r="AH153" s="224"/>
      <c r="AI153" s="103" t="s">
        <v>586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90">
        <f>BD154</f>
        <v>8000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2"/>
      <c r="BZ153" s="90" t="str">
        <f>BZ154</f>
        <v>-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2"/>
      <c r="CP153" s="167">
        <f t="shared" si="7"/>
        <v>8000</v>
      </c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9"/>
    </row>
    <row r="154" spans="2:108" ht="136.5" customHeight="1">
      <c r="B154" s="115" t="s">
        <v>581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100" t="s">
        <v>158</v>
      </c>
      <c r="AD154" s="101"/>
      <c r="AE154" s="101"/>
      <c r="AF154" s="101"/>
      <c r="AG154" s="101"/>
      <c r="AH154" s="102"/>
      <c r="AI154" s="103" t="s">
        <v>585</v>
      </c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2"/>
      <c r="BD154" s="80">
        <f>BD155</f>
        <v>8000</v>
      </c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2"/>
      <c r="BZ154" s="80" t="str">
        <f>BZ155</f>
        <v>-</v>
      </c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2"/>
      <c r="CP154" s="186">
        <f t="shared" si="7"/>
        <v>8000</v>
      </c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187"/>
      <c r="DD154" s="188"/>
    </row>
    <row r="155" spans="2:108" ht="35.25" customHeight="1">
      <c r="B155" s="115" t="s">
        <v>377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158</v>
      </c>
      <c r="AD155" s="101"/>
      <c r="AE155" s="101"/>
      <c r="AF155" s="101"/>
      <c r="AG155" s="101"/>
      <c r="AH155" s="102"/>
      <c r="AI155" s="103" t="s">
        <v>584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BD156</f>
        <v>8000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 t="str">
        <f>BZ156</f>
        <v>-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6">
        <f t="shared" si="7"/>
        <v>8000</v>
      </c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8"/>
    </row>
    <row r="156" spans="2:108" ht="39" customHeight="1">
      <c r="B156" s="115" t="s">
        <v>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158</v>
      </c>
      <c r="AD156" s="101"/>
      <c r="AE156" s="101"/>
      <c r="AF156" s="101"/>
      <c r="AG156" s="101"/>
      <c r="AH156" s="102"/>
      <c r="AI156" s="103" t="s">
        <v>583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79">
        <f>BD157</f>
        <v>8000</v>
      </c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 t="str">
        <f>BZ157</f>
        <v>-</v>
      </c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186">
        <f t="shared" si="7"/>
        <v>8000</v>
      </c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8"/>
    </row>
    <row r="157" spans="2:108" ht="22.5" customHeight="1">
      <c r="B157" s="115" t="s">
        <v>506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158</v>
      </c>
      <c r="AD157" s="101"/>
      <c r="AE157" s="101"/>
      <c r="AF157" s="101"/>
      <c r="AG157" s="101"/>
      <c r="AH157" s="102"/>
      <c r="AI157" s="103" t="s">
        <v>582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79">
        <v>8000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 t="s">
        <v>244</v>
      </c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186">
        <f t="shared" si="7"/>
        <v>8000</v>
      </c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8"/>
    </row>
    <row r="158" spans="2:108" ht="59.25" customHeight="1" hidden="1">
      <c r="B158" s="115" t="s">
        <v>460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225" t="s">
        <v>158</v>
      </c>
      <c r="AD158" s="223"/>
      <c r="AE158" s="223"/>
      <c r="AF158" s="223"/>
      <c r="AG158" s="223"/>
      <c r="AH158" s="224"/>
      <c r="AI158" s="103" t="s">
        <v>489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90">
        <f>BD160</f>
        <v>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 t="s">
        <v>244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90">
        <f aca="true" t="shared" si="8" ref="CP158:CP163">BD158</f>
        <v>0</v>
      </c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2:108" ht="48" customHeight="1" hidden="1">
      <c r="B159" s="115" t="s">
        <v>537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158</v>
      </c>
      <c r="AD159" s="101"/>
      <c r="AE159" s="101"/>
      <c r="AF159" s="101"/>
      <c r="AG159" s="101"/>
      <c r="AH159" s="102"/>
      <c r="AI159" s="103" t="s">
        <v>538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80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2"/>
      <c r="BZ159" s="80" t="s">
        <v>244</v>
      </c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2"/>
      <c r="CP159" s="80">
        <f t="shared" si="8"/>
        <v>0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2"/>
    </row>
    <row r="160" spans="2:108" ht="107.25" customHeight="1" hidden="1">
      <c r="B160" s="115" t="s">
        <v>558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158</v>
      </c>
      <c r="AD160" s="101"/>
      <c r="AE160" s="101"/>
      <c r="AF160" s="101"/>
      <c r="AG160" s="101"/>
      <c r="AH160" s="102"/>
      <c r="AI160" s="103" t="s">
        <v>398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80">
        <f>BD161</f>
        <v>0</v>
      </c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2"/>
      <c r="BZ160" s="273" t="s">
        <v>244</v>
      </c>
      <c r="CA160" s="274"/>
      <c r="CB160" s="274"/>
      <c r="CC160" s="274"/>
      <c r="CD160" s="274"/>
      <c r="CE160" s="274"/>
      <c r="CF160" s="274"/>
      <c r="CG160" s="274"/>
      <c r="CH160" s="274"/>
      <c r="CI160" s="274"/>
      <c r="CJ160" s="274"/>
      <c r="CK160" s="274"/>
      <c r="CL160" s="274"/>
      <c r="CM160" s="274"/>
      <c r="CN160" s="274"/>
      <c r="CO160" s="275"/>
      <c r="CP160" s="186">
        <f t="shared" si="8"/>
        <v>0</v>
      </c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8"/>
    </row>
    <row r="161" spans="2:108" ht="38.25" customHeight="1" hidden="1">
      <c r="B161" s="115" t="s">
        <v>377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100" t="s">
        <v>158</v>
      </c>
      <c r="AD161" s="101"/>
      <c r="AE161" s="101"/>
      <c r="AF161" s="101"/>
      <c r="AG161" s="101"/>
      <c r="AH161" s="102"/>
      <c r="AI161" s="103" t="s">
        <v>394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80">
        <f>BD162</f>
        <v>0</v>
      </c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2"/>
      <c r="BZ161" s="273" t="s">
        <v>244</v>
      </c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5"/>
      <c r="CP161" s="186">
        <f t="shared" si="8"/>
        <v>0</v>
      </c>
      <c r="CQ161" s="187"/>
      <c r="CR161" s="187"/>
      <c r="CS161" s="187"/>
      <c r="CT161" s="187"/>
      <c r="CU161" s="187"/>
      <c r="CV161" s="187"/>
      <c r="CW161" s="187"/>
      <c r="CX161" s="187"/>
      <c r="CY161" s="187"/>
      <c r="CZ161" s="187"/>
      <c r="DA161" s="187"/>
      <c r="DB161" s="187"/>
      <c r="DC161" s="187"/>
      <c r="DD161" s="188"/>
    </row>
    <row r="162" spans="2:108" ht="38.25" customHeight="1" hidden="1">
      <c r="B162" s="115" t="s">
        <v>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158</v>
      </c>
      <c r="AD162" s="101"/>
      <c r="AE162" s="101"/>
      <c r="AF162" s="101"/>
      <c r="AG162" s="101"/>
      <c r="AH162" s="102"/>
      <c r="AI162" s="103" t="s">
        <v>396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>
        <f>BD163</f>
        <v>0</v>
      </c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273" t="s">
        <v>244</v>
      </c>
      <c r="CA162" s="274"/>
      <c r="CB162" s="274"/>
      <c r="CC162" s="274"/>
      <c r="CD162" s="274"/>
      <c r="CE162" s="274"/>
      <c r="CF162" s="274"/>
      <c r="CG162" s="274"/>
      <c r="CH162" s="274"/>
      <c r="CI162" s="274"/>
      <c r="CJ162" s="274"/>
      <c r="CK162" s="274"/>
      <c r="CL162" s="274"/>
      <c r="CM162" s="274"/>
      <c r="CN162" s="274"/>
      <c r="CO162" s="275"/>
      <c r="CP162" s="186">
        <f t="shared" si="8"/>
        <v>0</v>
      </c>
      <c r="CQ162" s="187"/>
      <c r="CR162" s="187"/>
      <c r="CS162" s="187"/>
      <c r="CT162" s="187"/>
      <c r="CU162" s="187"/>
      <c r="CV162" s="187"/>
      <c r="CW162" s="187"/>
      <c r="CX162" s="187"/>
      <c r="CY162" s="187"/>
      <c r="CZ162" s="187"/>
      <c r="DA162" s="187"/>
      <c r="DB162" s="187"/>
      <c r="DC162" s="187"/>
      <c r="DD162" s="188"/>
    </row>
    <row r="163" spans="2:108" ht="35.25" customHeight="1" hidden="1">
      <c r="B163" s="115" t="s">
        <v>506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158</v>
      </c>
      <c r="AD163" s="101"/>
      <c r="AE163" s="101"/>
      <c r="AF163" s="101"/>
      <c r="AG163" s="101"/>
      <c r="AH163" s="102"/>
      <c r="AI163" s="103" t="s">
        <v>397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73" t="s">
        <v>244</v>
      </c>
      <c r="CA163" s="274"/>
      <c r="CB163" s="274"/>
      <c r="CC163" s="274"/>
      <c r="CD163" s="274"/>
      <c r="CE163" s="274"/>
      <c r="CF163" s="274"/>
      <c r="CG163" s="274"/>
      <c r="CH163" s="274"/>
      <c r="CI163" s="274"/>
      <c r="CJ163" s="274"/>
      <c r="CK163" s="274"/>
      <c r="CL163" s="274"/>
      <c r="CM163" s="274"/>
      <c r="CN163" s="274"/>
      <c r="CO163" s="275"/>
      <c r="CP163" s="80">
        <f t="shared" si="8"/>
        <v>0</v>
      </c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2"/>
    </row>
    <row r="164" spans="2:108" ht="18.75" customHeight="1" hidden="1">
      <c r="B164" s="115" t="s">
        <v>229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158</v>
      </c>
      <c r="AD164" s="101"/>
      <c r="AE164" s="101"/>
      <c r="AF164" s="101"/>
      <c r="AG164" s="101"/>
      <c r="AH164" s="102"/>
      <c r="AI164" s="103" t="s">
        <v>398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 t="e">
        <v>#REF!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80" t="e">
        <v>#REF!</v>
      </c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2"/>
      <c r="CP164" s="80" t="e">
        <f aca="true" t="shared" si="9" ref="CP164:CP169">BD164-BZ164</f>
        <v>#REF!</v>
      </c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2"/>
    </row>
    <row r="165" spans="2:108" ht="18.75" customHeight="1" hidden="1">
      <c r="B165" s="115" t="s">
        <v>283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158</v>
      </c>
      <c r="AD165" s="101"/>
      <c r="AE165" s="101"/>
      <c r="AF165" s="101"/>
      <c r="AG165" s="101"/>
      <c r="AH165" s="102"/>
      <c r="AI165" s="103" t="s">
        <v>395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80">
        <v>0</v>
      </c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>
        <f t="shared" si="9"/>
        <v>0</v>
      </c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2"/>
    </row>
    <row r="166" spans="2:108" ht="24.75" customHeight="1" hidden="1">
      <c r="B166" s="115" t="s">
        <v>252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158</v>
      </c>
      <c r="AD166" s="101"/>
      <c r="AE166" s="101"/>
      <c r="AF166" s="101"/>
      <c r="AG166" s="101"/>
      <c r="AH166" s="102"/>
      <c r="AI166" s="103" t="s">
        <v>394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>
        <v>0</v>
      </c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80">
        <v>0</v>
      </c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158</v>
      </c>
      <c r="AD167" s="101"/>
      <c r="AE167" s="101"/>
      <c r="AF167" s="101"/>
      <c r="AG167" s="101"/>
      <c r="AH167" s="102"/>
      <c r="AI167" s="103" t="s">
        <v>281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>
        <v>0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s">
        <v>244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t="shared" si="9"/>
        <v>#VALUE!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158</v>
      </c>
      <c r="AD168" s="101"/>
      <c r="AE168" s="101"/>
      <c r="AF168" s="101"/>
      <c r="AG168" s="101"/>
      <c r="AH168" s="102"/>
      <c r="AI168" s="103" t="s">
        <v>282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9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6.25" customHeight="1" hidden="1">
      <c r="B169" s="115" t="s">
        <v>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158</v>
      </c>
      <c r="AD169" s="101"/>
      <c r="AE169" s="101"/>
      <c r="AF169" s="101"/>
      <c r="AG169" s="101"/>
      <c r="AH169" s="102"/>
      <c r="AI169" s="103" t="s">
        <v>287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 t="e">
        <v>#REF!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 t="e">
        <v>#REF!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 t="e">
        <f t="shared" si="9"/>
        <v>#REF!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33.75" customHeight="1">
      <c r="B170" s="226" t="s">
        <v>284</v>
      </c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6"/>
      <c r="AC170" s="225" t="s">
        <v>158</v>
      </c>
      <c r="AD170" s="223"/>
      <c r="AE170" s="223"/>
      <c r="AF170" s="223"/>
      <c r="AG170" s="223"/>
      <c r="AH170" s="224"/>
      <c r="AI170" s="222" t="s">
        <v>59</v>
      </c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4"/>
      <c r="BD170" s="90">
        <f>BD178</f>
        <v>2166600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2"/>
      <c r="BZ170" s="90">
        <f>BZ178</f>
        <v>405822.32</v>
      </c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2"/>
      <c r="CP170" s="186">
        <f>BD170-BZ170</f>
        <v>1760777.68</v>
      </c>
      <c r="CQ170" s="187"/>
      <c r="CR170" s="187"/>
      <c r="CS170" s="187"/>
      <c r="CT170" s="187"/>
      <c r="CU170" s="187"/>
      <c r="CV170" s="187"/>
      <c r="CW170" s="187"/>
      <c r="CX170" s="187"/>
      <c r="CY170" s="187"/>
      <c r="CZ170" s="187"/>
      <c r="DA170" s="187"/>
      <c r="DB170" s="187"/>
      <c r="DC170" s="187"/>
      <c r="DD170" s="188"/>
    </row>
    <row r="171" spans="2:108" ht="36.75" customHeight="1" hidden="1">
      <c r="B171" s="226" t="s">
        <v>403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6"/>
      <c r="AC171" s="225" t="s">
        <v>158</v>
      </c>
      <c r="AD171" s="223"/>
      <c r="AE171" s="223"/>
      <c r="AF171" s="223"/>
      <c r="AG171" s="223"/>
      <c r="AH171" s="224"/>
      <c r="AI171" s="222" t="s">
        <v>402</v>
      </c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4"/>
      <c r="BD171" s="90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2"/>
      <c r="BZ171" s="90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2"/>
      <c r="CP171" s="90">
        <f aca="true" t="shared" si="10" ref="CP171:CP177">BD171-BZ171</f>
        <v>0</v>
      </c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2:108" ht="36" customHeight="1" hidden="1">
      <c r="B172" s="115" t="s">
        <v>386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225" t="s">
        <v>158</v>
      </c>
      <c r="AD172" s="223"/>
      <c r="AE172" s="223"/>
      <c r="AF172" s="223"/>
      <c r="AG172" s="223"/>
      <c r="AH172" s="224"/>
      <c r="AI172" s="103" t="s">
        <v>404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>
        <f t="shared" si="10"/>
        <v>0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1.25" customHeight="1" hidden="1">
      <c r="B173" s="115" t="s">
        <v>385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6"/>
      <c r="AC173" s="225" t="s">
        <v>158</v>
      </c>
      <c r="AD173" s="223"/>
      <c r="AE173" s="223"/>
      <c r="AF173" s="223"/>
      <c r="AG173" s="223"/>
      <c r="AH173" s="224"/>
      <c r="AI173" s="103" t="s">
        <v>490</v>
      </c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2"/>
      <c r="BD173" s="80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2"/>
      <c r="BZ173" s="80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2"/>
      <c r="CP173" s="80">
        <f t="shared" si="10"/>
        <v>0</v>
      </c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2"/>
    </row>
    <row r="174" spans="2:108" s="21" customFormat="1" ht="84.75" customHeight="1" hidden="1">
      <c r="B174" s="115" t="s">
        <v>461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225" t="s">
        <v>158</v>
      </c>
      <c r="AD174" s="223"/>
      <c r="AE174" s="223"/>
      <c r="AF174" s="223"/>
      <c r="AG174" s="223"/>
      <c r="AH174" s="224"/>
      <c r="AI174" s="103" t="s">
        <v>462</v>
      </c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2"/>
      <c r="BD174" s="80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2"/>
      <c r="BZ174" s="80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2"/>
      <c r="CP174" s="80">
        <f t="shared" si="10"/>
        <v>0</v>
      </c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2"/>
    </row>
    <row r="175" spans="2:108" s="21" customFormat="1" ht="32.25" customHeight="1" hidden="1">
      <c r="B175" s="115" t="s">
        <v>377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25" t="s">
        <v>158</v>
      </c>
      <c r="AD175" s="223"/>
      <c r="AE175" s="223"/>
      <c r="AF175" s="223"/>
      <c r="AG175" s="223"/>
      <c r="AH175" s="224"/>
      <c r="AI175" s="103" t="s">
        <v>405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80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2"/>
      <c r="CP175" s="80">
        <f t="shared" si="10"/>
        <v>0</v>
      </c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2"/>
    </row>
    <row r="176" spans="2:108" s="21" customFormat="1" ht="24.75" customHeight="1" hidden="1">
      <c r="B176" s="115" t="s">
        <v>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100" t="s">
        <v>158</v>
      </c>
      <c r="AD176" s="101"/>
      <c r="AE176" s="101"/>
      <c r="AF176" s="101"/>
      <c r="AG176" s="101"/>
      <c r="AH176" s="102"/>
      <c r="AI176" s="103" t="s">
        <v>406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80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2"/>
      <c r="CP176" s="80">
        <f t="shared" si="10"/>
        <v>0</v>
      </c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2"/>
    </row>
    <row r="177" spans="2:108" s="21" customFormat="1" ht="36" customHeight="1" hidden="1">
      <c r="B177" s="115" t="s">
        <v>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100" t="s">
        <v>158</v>
      </c>
      <c r="AD177" s="101"/>
      <c r="AE177" s="101"/>
      <c r="AF177" s="101"/>
      <c r="AG177" s="101"/>
      <c r="AH177" s="102"/>
      <c r="AI177" s="103" t="s">
        <v>407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80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2"/>
      <c r="CP177" s="80">
        <f t="shared" si="10"/>
        <v>0</v>
      </c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2"/>
    </row>
    <row r="178" spans="2:108" s="21" customFormat="1" ht="23.25" customHeight="1">
      <c r="B178" s="226" t="s">
        <v>286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6"/>
      <c r="AC178" s="100" t="s">
        <v>158</v>
      </c>
      <c r="AD178" s="101"/>
      <c r="AE178" s="101"/>
      <c r="AF178" s="101"/>
      <c r="AG178" s="101"/>
      <c r="AH178" s="102"/>
      <c r="AI178" s="222" t="s">
        <v>60</v>
      </c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4"/>
      <c r="BD178" s="90">
        <f>BD179</f>
        <v>2166600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2"/>
      <c r="BZ178" s="90">
        <f aca="true" t="shared" si="11" ref="BZ178:BZ183">BZ179</f>
        <v>405822.32</v>
      </c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186">
        <f aca="true" t="shared" si="12" ref="CP178:CP184">BD178-BZ178</f>
        <v>1760777.68</v>
      </c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7"/>
      <c r="DB178" s="187"/>
      <c r="DC178" s="187"/>
      <c r="DD178" s="188"/>
    </row>
    <row r="179" spans="2:108" s="21" customFormat="1" ht="36.75" customHeight="1">
      <c r="B179" s="115" t="s">
        <v>443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158</v>
      </c>
      <c r="AD179" s="101"/>
      <c r="AE179" s="101"/>
      <c r="AF179" s="101"/>
      <c r="AG179" s="101"/>
      <c r="AH179" s="102"/>
      <c r="AI179" s="103" t="s">
        <v>61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>
        <f>BD180</f>
        <v>2166600</v>
      </c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80">
        <f t="shared" si="11"/>
        <v>405822.32</v>
      </c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2"/>
      <c r="CP179" s="186">
        <f t="shared" si="12"/>
        <v>1760777.68</v>
      </c>
      <c r="CQ179" s="187"/>
      <c r="CR179" s="187"/>
      <c r="CS179" s="187"/>
      <c r="CT179" s="187"/>
      <c r="CU179" s="187"/>
      <c r="CV179" s="187"/>
      <c r="CW179" s="187"/>
      <c r="CX179" s="187"/>
      <c r="CY179" s="187"/>
      <c r="CZ179" s="187"/>
      <c r="DA179" s="187"/>
      <c r="DB179" s="187"/>
      <c r="DC179" s="187"/>
      <c r="DD179" s="188"/>
    </row>
    <row r="180" spans="2:108" s="21" customFormat="1" ht="23.25" customHeight="1">
      <c r="B180" s="115" t="s">
        <v>351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158</v>
      </c>
      <c r="AD180" s="101"/>
      <c r="AE180" s="101"/>
      <c r="AF180" s="101"/>
      <c r="AG180" s="101"/>
      <c r="AH180" s="102"/>
      <c r="AI180" s="103" t="s">
        <v>62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>
        <f>BD181+BD189+BD185</f>
        <v>2166600</v>
      </c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80">
        <f t="shared" si="11"/>
        <v>405822.32</v>
      </c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2"/>
      <c r="CP180" s="186">
        <f t="shared" si="12"/>
        <v>1760777.68</v>
      </c>
      <c r="CQ180" s="187"/>
      <c r="CR180" s="187"/>
      <c r="CS180" s="187"/>
      <c r="CT180" s="187"/>
      <c r="CU180" s="187"/>
      <c r="CV180" s="187"/>
      <c r="CW180" s="187"/>
      <c r="CX180" s="187"/>
      <c r="CY180" s="187"/>
      <c r="CZ180" s="187"/>
      <c r="DA180" s="187"/>
      <c r="DB180" s="187"/>
      <c r="DC180" s="187"/>
      <c r="DD180" s="188"/>
    </row>
    <row r="181" spans="2:108" ht="114.75" customHeight="1">
      <c r="B181" s="115" t="s">
        <v>137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100" t="s">
        <v>158</v>
      </c>
      <c r="AD181" s="101"/>
      <c r="AE181" s="101"/>
      <c r="AF181" s="101"/>
      <c r="AG181" s="101"/>
      <c r="AH181" s="102"/>
      <c r="AI181" s="103" t="s">
        <v>67</v>
      </c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2"/>
      <c r="BD181" s="80">
        <f>BD182</f>
        <v>1175100</v>
      </c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2"/>
      <c r="BZ181" s="80">
        <f t="shared" si="11"/>
        <v>405822.32</v>
      </c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2"/>
      <c r="CP181" s="186">
        <f t="shared" si="12"/>
        <v>769277.6799999999</v>
      </c>
      <c r="CQ181" s="187"/>
      <c r="CR181" s="187"/>
      <c r="CS181" s="187"/>
      <c r="CT181" s="187"/>
      <c r="CU181" s="187"/>
      <c r="CV181" s="187"/>
      <c r="CW181" s="187"/>
      <c r="CX181" s="187"/>
      <c r="CY181" s="187"/>
      <c r="CZ181" s="187"/>
      <c r="DA181" s="187"/>
      <c r="DB181" s="187"/>
      <c r="DC181" s="187"/>
      <c r="DD181" s="188"/>
    </row>
    <row r="182" spans="2:108" ht="38.25" customHeight="1">
      <c r="B182" s="115" t="s">
        <v>377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158</v>
      </c>
      <c r="AD182" s="101"/>
      <c r="AE182" s="101"/>
      <c r="AF182" s="101"/>
      <c r="AG182" s="101"/>
      <c r="AH182" s="102"/>
      <c r="AI182" s="103" t="s">
        <v>68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1175100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1"/>
        <v>405822.32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6">
        <f t="shared" si="12"/>
        <v>769277.6799999999</v>
      </c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8"/>
    </row>
    <row r="183" spans="2:108" ht="36" customHeight="1">
      <c r="B183" s="115" t="s">
        <v>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158</v>
      </c>
      <c r="AD183" s="101"/>
      <c r="AE183" s="101"/>
      <c r="AF183" s="101"/>
      <c r="AG183" s="101"/>
      <c r="AH183" s="102"/>
      <c r="AI183" s="103" t="s">
        <v>69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</f>
        <v>1175100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 t="shared" si="11"/>
        <v>405822.32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6">
        <f t="shared" si="12"/>
        <v>769277.6799999999</v>
      </c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8"/>
    </row>
    <row r="184" spans="2:108" ht="23.25" customHeight="1">
      <c r="B184" s="115" t="s">
        <v>506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158</v>
      </c>
      <c r="AD184" s="101"/>
      <c r="AE184" s="101"/>
      <c r="AF184" s="101"/>
      <c r="AG184" s="101"/>
      <c r="AH184" s="102"/>
      <c r="AI184" s="103" t="s">
        <v>70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v>1175100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v>405822.32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6">
        <f t="shared" si="12"/>
        <v>769277.6799999999</v>
      </c>
      <c r="CQ184" s="187"/>
      <c r="CR184" s="187"/>
      <c r="CS184" s="187"/>
      <c r="CT184" s="187"/>
      <c r="CU184" s="187"/>
      <c r="CV184" s="187"/>
      <c r="CW184" s="187"/>
      <c r="CX184" s="187"/>
      <c r="CY184" s="187"/>
      <c r="CZ184" s="187"/>
      <c r="DA184" s="187"/>
      <c r="DB184" s="187"/>
      <c r="DC184" s="187"/>
      <c r="DD184" s="188"/>
    </row>
    <row r="185" spans="2:108" ht="24.75" customHeight="1">
      <c r="B185" s="115" t="s">
        <v>465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158</v>
      </c>
      <c r="AD185" s="101"/>
      <c r="AE185" s="101"/>
      <c r="AF185" s="101"/>
      <c r="AG185" s="101"/>
      <c r="AH185" s="102"/>
      <c r="AI185" s="103" t="s">
        <v>464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991500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 t="str">
        <f>BZ186</f>
        <v>-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6" t="s">
        <v>244</v>
      </c>
      <c r="CQ185" s="187"/>
      <c r="CR185" s="187"/>
      <c r="CS185" s="187"/>
      <c r="CT185" s="187"/>
      <c r="CU185" s="187"/>
      <c r="CV185" s="187"/>
      <c r="CW185" s="187"/>
      <c r="CX185" s="187"/>
      <c r="CY185" s="187"/>
      <c r="CZ185" s="187"/>
      <c r="DA185" s="187"/>
      <c r="DB185" s="187"/>
      <c r="DC185" s="187"/>
      <c r="DD185" s="188"/>
    </row>
    <row r="186" spans="2:108" ht="21.75" customHeight="1">
      <c r="B186" s="115" t="s">
        <v>466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158</v>
      </c>
      <c r="AD186" s="101"/>
      <c r="AE186" s="101"/>
      <c r="AF186" s="101"/>
      <c r="AG186" s="101"/>
      <c r="AH186" s="102"/>
      <c r="AI186" s="103" t="s">
        <v>467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991500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 t="str">
        <f>BZ187</f>
        <v>-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6" t="s">
        <v>244</v>
      </c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8"/>
    </row>
    <row r="187" spans="2:108" ht="18" customHeight="1">
      <c r="B187" s="115" t="s">
        <v>231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158</v>
      </c>
      <c r="AD187" s="101"/>
      <c r="AE187" s="101"/>
      <c r="AF187" s="101"/>
      <c r="AG187" s="101"/>
      <c r="AH187" s="102"/>
      <c r="AI187" s="103" t="s">
        <v>468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>
        <v>991500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 t="s">
        <v>244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6" t="s">
        <v>244</v>
      </c>
      <c r="CQ187" s="187"/>
      <c r="CR187" s="187"/>
      <c r="CS187" s="187"/>
      <c r="CT187" s="187"/>
      <c r="CU187" s="187"/>
      <c r="CV187" s="187"/>
      <c r="CW187" s="187"/>
      <c r="CX187" s="187"/>
      <c r="CY187" s="187"/>
      <c r="CZ187" s="187"/>
      <c r="DA187" s="187"/>
      <c r="DB187" s="187"/>
      <c r="DC187" s="187"/>
      <c r="DD187" s="188"/>
    </row>
    <row r="188" spans="2:108" ht="21.75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8.75" customHeight="1" hidden="1">
      <c r="B189" s="115" t="s">
        <v>463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158</v>
      </c>
      <c r="AD189" s="101"/>
      <c r="AE189" s="101"/>
      <c r="AF189" s="101"/>
      <c r="AG189" s="101"/>
      <c r="AH189" s="102"/>
      <c r="AI189" s="103" t="s">
        <v>63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80">
        <f aca="true" t="shared" si="13" ref="CP189:CP202">BD189-BZ189</f>
        <v>0</v>
      </c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2"/>
    </row>
    <row r="190" spans="2:108" ht="18.75" customHeight="1" hidden="1">
      <c r="B190" s="115" t="s">
        <v>377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158</v>
      </c>
      <c r="AD190" s="101"/>
      <c r="AE190" s="101"/>
      <c r="AF190" s="101"/>
      <c r="AG190" s="101"/>
      <c r="AH190" s="102"/>
      <c r="AI190" s="103" t="s">
        <v>66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>
        <f>BD191</f>
        <v>0</v>
      </c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>
        <f>BZ191</f>
        <v>0</v>
      </c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80">
        <f t="shared" si="13"/>
        <v>0</v>
      </c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2"/>
    </row>
    <row r="191" spans="2:108" ht="21" customHeight="1" hidden="1">
      <c r="B191" s="115" t="s">
        <v>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100" t="s">
        <v>158</v>
      </c>
      <c r="AD191" s="101"/>
      <c r="AE191" s="101"/>
      <c r="AF191" s="101"/>
      <c r="AG191" s="101"/>
      <c r="AH191" s="102"/>
      <c r="AI191" s="103" t="s">
        <v>64</v>
      </c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2"/>
      <c r="BD191" s="80">
        <f>BD192</f>
        <v>0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2"/>
      <c r="BZ191" s="80">
        <f>BZ192</f>
        <v>0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2"/>
      <c r="CP191" s="80">
        <f t="shared" si="13"/>
        <v>0</v>
      </c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2"/>
    </row>
    <row r="192" spans="2:108" ht="19.5" customHeight="1" hidden="1">
      <c r="B192" s="115" t="s">
        <v>506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158</v>
      </c>
      <c r="AD192" s="101"/>
      <c r="AE192" s="101"/>
      <c r="AF192" s="101"/>
      <c r="AG192" s="101"/>
      <c r="AH192" s="102"/>
      <c r="AI192" s="103" t="s">
        <v>65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t="shared" si="13"/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20.25" customHeight="1">
      <c r="B193" s="226" t="s">
        <v>235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6"/>
      <c r="AC193" s="100" t="s">
        <v>158</v>
      </c>
      <c r="AD193" s="101"/>
      <c r="AE193" s="101"/>
      <c r="AF193" s="101"/>
      <c r="AG193" s="101"/>
      <c r="AH193" s="102"/>
      <c r="AI193" s="222" t="s">
        <v>71</v>
      </c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4"/>
      <c r="BD193" s="90">
        <f>BD194+BD215+BD222</f>
        <v>1315500</v>
      </c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2"/>
      <c r="BZ193" s="90">
        <f>BZ194+BZ222+BZ215</f>
        <v>1014917.9999999999</v>
      </c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2"/>
      <c r="CP193" s="90">
        <f t="shared" si="13"/>
        <v>300582.0000000001</v>
      </c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2:108" ht="19.5" customHeight="1">
      <c r="B194" s="226" t="s">
        <v>316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6"/>
      <c r="AC194" s="100" t="s">
        <v>158</v>
      </c>
      <c r="AD194" s="101"/>
      <c r="AE194" s="101"/>
      <c r="AF194" s="101"/>
      <c r="AG194" s="101"/>
      <c r="AH194" s="102"/>
      <c r="AI194" s="222" t="s">
        <v>72</v>
      </c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4"/>
      <c r="BD194" s="90">
        <f>BD195+BD201</f>
        <v>483700</v>
      </c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2"/>
      <c r="BZ194" s="90">
        <f aca="true" t="shared" si="14" ref="BZ194:BZ199">BZ195</f>
        <v>448732.47</v>
      </c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2"/>
      <c r="CP194" s="79">
        <f t="shared" si="13"/>
        <v>34967.53000000003</v>
      </c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</row>
    <row r="195" spans="2:108" ht="51" customHeight="1">
      <c r="B195" s="115" t="s">
        <v>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158</v>
      </c>
      <c r="AD195" s="101"/>
      <c r="AE195" s="101"/>
      <c r="AF195" s="101"/>
      <c r="AG195" s="101"/>
      <c r="AH195" s="102"/>
      <c r="AI195" s="103" t="s">
        <v>73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79">
        <f>BD196</f>
        <v>483700</v>
      </c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>
        <f t="shared" si="14"/>
        <v>448732.47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>
        <f t="shared" si="13"/>
        <v>34967.53000000003</v>
      </c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</row>
    <row r="196" spans="2:108" ht="36" customHeight="1">
      <c r="B196" s="115" t="s">
        <v>352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6"/>
      <c r="AC196" s="100" t="s">
        <v>158</v>
      </c>
      <c r="AD196" s="101"/>
      <c r="AE196" s="101"/>
      <c r="AF196" s="101"/>
      <c r="AG196" s="101"/>
      <c r="AH196" s="102"/>
      <c r="AI196" s="103" t="s">
        <v>74</v>
      </c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2"/>
      <c r="BD196" s="79">
        <f>BD197</f>
        <v>483700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>
        <f t="shared" si="14"/>
        <v>448732.47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>
        <f t="shared" si="13"/>
        <v>34967.53000000003</v>
      </c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</row>
    <row r="197" spans="2:108" s="21" customFormat="1" ht="105" customHeight="1">
      <c r="B197" s="115" t="s">
        <v>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6"/>
      <c r="AC197" s="209" t="s">
        <v>158</v>
      </c>
      <c r="AD197" s="210"/>
      <c r="AE197" s="210"/>
      <c r="AF197" s="210"/>
      <c r="AG197" s="210"/>
      <c r="AH197" s="211"/>
      <c r="AI197" s="103" t="s">
        <v>75</v>
      </c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2"/>
      <c r="BD197" s="79">
        <f>BD198</f>
        <v>483700</v>
      </c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>
        <f t="shared" si="14"/>
        <v>448732.47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>
        <f t="shared" si="13"/>
        <v>34967.53000000003</v>
      </c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</row>
    <row r="198" spans="2:108" s="21" customFormat="1" ht="39.75" customHeight="1">
      <c r="B198" s="115" t="s">
        <v>377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78" t="s">
        <v>158</v>
      </c>
      <c r="AD198" s="78"/>
      <c r="AE198" s="78"/>
      <c r="AF198" s="78"/>
      <c r="AG198" s="78"/>
      <c r="AH198" s="78"/>
      <c r="AI198" s="103" t="s">
        <v>76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483700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 t="shared" si="14"/>
        <v>448732.47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 t="shared" si="13"/>
        <v>34967.53000000003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49.5" customHeight="1">
      <c r="B199" s="115" t="s">
        <v>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78" t="s">
        <v>158</v>
      </c>
      <c r="AD199" s="78"/>
      <c r="AE199" s="78"/>
      <c r="AF199" s="78"/>
      <c r="AG199" s="78"/>
      <c r="AH199" s="78"/>
      <c r="AI199" s="103" t="s">
        <v>77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</f>
        <v>483700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 t="shared" si="14"/>
        <v>448732.47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 t="shared" si="13"/>
        <v>34967.53000000003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ht="34.5" customHeight="1">
      <c r="B200" s="214" t="s">
        <v>506</v>
      </c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78" t="s">
        <v>158</v>
      </c>
      <c r="AD200" s="78"/>
      <c r="AE200" s="78"/>
      <c r="AF200" s="78"/>
      <c r="AG200" s="78"/>
      <c r="AH200" s="78"/>
      <c r="AI200" s="238" t="s">
        <v>78</v>
      </c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1"/>
      <c r="BD200" s="163">
        <v>483700</v>
      </c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>
        <v>448732.47</v>
      </c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79">
        <f t="shared" si="13"/>
        <v>34967.53000000003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ht="61.5" customHeight="1" hidden="1">
      <c r="B201" s="266" t="s">
        <v>469</v>
      </c>
      <c r="C201" s="266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78" t="s">
        <v>158</v>
      </c>
      <c r="AD201" s="78"/>
      <c r="AE201" s="78"/>
      <c r="AF201" s="78"/>
      <c r="AG201" s="78"/>
      <c r="AH201" s="78"/>
      <c r="AI201" s="78" t="s">
        <v>444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9">
        <f>BD202</f>
        <v>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0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 t="shared" si="13"/>
        <v>0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 hidden="1">
      <c r="B202" s="266" t="s">
        <v>353</v>
      </c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9" t="s">
        <v>158</v>
      </c>
      <c r="AD202" s="128"/>
      <c r="AE202" s="128"/>
      <c r="AF202" s="128"/>
      <c r="AG202" s="128"/>
      <c r="AH202" s="213"/>
      <c r="AI202" s="78" t="s">
        <v>445</v>
      </c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>
        <f>BD213+BD203+BD207</f>
        <v>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BZ213+BZ203+BZ207</f>
        <v>0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 t="shared" si="13"/>
        <v>0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53" customHeight="1" hidden="1">
      <c r="B203" s="215" t="s">
        <v>549</v>
      </c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7"/>
      <c r="AC203" s="100" t="s">
        <v>158</v>
      </c>
      <c r="AD203" s="101"/>
      <c r="AE203" s="101"/>
      <c r="AF203" s="101"/>
      <c r="AG203" s="101"/>
      <c r="AH203" s="102"/>
      <c r="AI203" s="103" t="s">
        <v>545</v>
      </c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80">
        <f>BD204</f>
        <v>0</v>
      </c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2"/>
      <c r="BZ203" s="80">
        <f>BZ204</f>
        <v>0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2"/>
      <c r="CP203" s="79" t="s">
        <v>244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ht="36.75" customHeight="1" hidden="1">
      <c r="B204" s="115" t="s">
        <v>377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6"/>
      <c r="AC204" s="209" t="s">
        <v>158</v>
      </c>
      <c r="AD204" s="210"/>
      <c r="AE204" s="210"/>
      <c r="AF204" s="210"/>
      <c r="AG204" s="210"/>
      <c r="AH204" s="211"/>
      <c r="AI204" s="103" t="s">
        <v>547</v>
      </c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79">
        <f>BD205</f>
        <v>0</v>
      </c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>
        <f>BZ205</f>
        <v>0</v>
      </c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 t="s">
        <v>244</v>
      </c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</row>
    <row r="205" spans="2:108" ht="38.25" customHeight="1" hidden="1">
      <c r="B205" s="115" t="s">
        <v>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6"/>
      <c r="AC205" s="209" t="s">
        <v>158</v>
      </c>
      <c r="AD205" s="210"/>
      <c r="AE205" s="210"/>
      <c r="AF205" s="210"/>
      <c r="AG205" s="210"/>
      <c r="AH205" s="211"/>
      <c r="AI205" s="103" t="s">
        <v>546</v>
      </c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79">
        <f>BD206</f>
        <v>0</v>
      </c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>
        <f>BZ206</f>
        <v>0</v>
      </c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 t="s">
        <v>244</v>
      </c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</row>
    <row r="206" spans="2:108" ht="21" customHeight="1" hidden="1">
      <c r="B206" s="214" t="s">
        <v>506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6"/>
      <c r="AC206" s="209" t="s">
        <v>158</v>
      </c>
      <c r="AD206" s="210"/>
      <c r="AE206" s="210"/>
      <c r="AF206" s="210"/>
      <c r="AG206" s="210"/>
      <c r="AH206" s="211"/>
      <c r="AI206" s="103" t="s">
        <v>548</v>
      </c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 t="s">
        <v>244</v>
      </c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</row>
    <row r="207" spans="2:108" ht="140.25" customHeight="1" hidden="1">
      <c r="B207" s="266" t="s">
        <v>550</v>
      </c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100" t="s">
        <v>158</v>
      </c>
      <c r="AD207" s="101"/>
      <c r="AE207" s="101"/>
      <c r="AF207" s="101"/>
      <c r="AG207" s="101"/>
      <c r="AH207" s="102"/>
      <c r="AI207" s="78" t="s">
        <v>529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>
        <f>BZ208</f>
        <v>0</v>
      </c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>
        <f>BD207-BZ207</f>
        <v>0</v>
      </c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</row>
    <row r="208" spans="2:108" ht="36" customHeight="1" hidden="1">
      <c r="B208" s="115" t="s">
        <v>377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6"/>
      <c r="AC208" s="100" t="s">
        <v>158</v>
      </c>
      <c r="AD208" s="101"/>
      <c r="AE208" s="101"/>
      <c r="AF208" s="101"/>
      <c r="AG208" s="101"/>
      <c r="AH208" s="102"/>
      <c r="AI208" s="78" t="s">
        <v>530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0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BD208-BZ208</f>
        <v>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 hidden="1">
      <c r="B209" s="115" t="s">
        <v>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158</v>
      </c>
      <c r="AD209" s="101"/>
      <c r="AE209" s="101"/>
      <c r="AF209" s="101"/>
      <c r="AG209" s="101"/>
      <c r="AH209" s="102"/>
      <c r="AI209" s="78" t="s">
        <v>528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0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BD209-BZ209</f>
        <v>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24" customHeight="1" hidden="1">
      <c r="B210" s="214" t="s">
        <v>506</v>
      </c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00" t="s">
        <v>158</v>
      </c>
      <c r="AD210" s="101"/>
      <c r="AE210" s="101"/>
      <c r="AF210" s="101"/>
      <c r="AG210" s="101"/>
      <c r="AH210" s="102"/>
      <c r="AI210" s="78" t="s">
        <v>531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15" t="s">
        <v>134</v>
      </c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7"/>
      <c r="AC211" s="100" t="s">
        <v>158</v>
      </c>
      <c r="AD211" s="101"/>
      <c r="AE211" s="101"/>
      <c r="AF211" s="101"/>
      <c r="AG211" s="101"/>
      <c r="AH211" s="102"/>
      <c r="AI211" s="103" t="s">
        <v>539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80">
        <f>BD213</f>
        <v>0</v>
      </c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2"/>
      <c r="BZ211" s="80">
        <f>BZ213</f>
        <v>0</v>
      </c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2"/>
      <c r="CP211" s="79">
        <f>BD211-BZ211</f>
        <v>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ht="39" customHeight="1" hidden="1">
      <c r="B212" s="215" t="s">
        <v>541</v>
      </c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7"/>
      <c r="AC212" s="100" t="s">
        <v>158</v>
      </c>
      <c r="AD212" s="101"/>
      <c r="AE212" s="101"/>
      <c r="AF212" s="101"/>
      <c r="AG212" s="101"/>
      <c r="AH212" s="102"/>
      <c r="AI212" s="103" t="s">
        <v>540</v>
      </c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80">
        <f>BD213</f>
        <v>0</v>
      </c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2"/>
      <c r="BZ212" s="80">
        <f>BZ213</f>
        <v>0</v>
      </c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2"/>
      <c r="CP212" s="79">
        <f>BD212-BZ212</f>
        <v>0</v>
      </c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</row>
    <row r="213" spans="2:108" ht="23.25" customHeight="1" hidden="1">
      <c r="B213" s="215" t="s">
        <v>542</v>
      </c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7"/>
      <c r="AC213" s="100" t="s">
        <v>158</v>
      </c>
      <c r="AD213" s="101"/>
      <c r="AE213" s="101"/>
      <c r="AF213" s="101"/>
      <c r="AG213" s="101"/>
      <c r="AH213" s="102"/>
      <c r="AI213" s="103" t="s">
        <v>501</v>
      </c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80">
        <f>BD214</f>
        <v>0</v>
      </c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2"/>
      <c r="BZ213" s="80">
        <f>BZ214</f>
        <v>0</v>
      </c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2"/>
      <c r="CP213" s="79">
        <f>BD213-BZ213</f>
        <v>0</v>
      </c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</row>
    <row r="214" spans="2:108" ht="48.75" customHeight="1" hidden="1">
      <c r="B214" s="266" t="s">
        <v>544</v>
      </c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9" t="s">
        <v>158</v>
      </c>
      <c r="AD214" s="128"/>
      <c r="AE214" s="128"/>
      <c r="AF214" s="128"/>
      <c r="AG214" s="128"/>
      <c r="AH214" s="213"/>
      <c r="AI214" s="78" t="s">
        <v>543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>
        <f>BD214-BZ214</f>
        <v>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26.25" customHeight="1">
      <c r="B215" s="226" t="s">
        <v>381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6"/>
      <c r="AC215" s="100" t="s">
        <v>158</v>
      </c>
      <c r="AD215" s="101"/>
      <c r="AE215" s="101"/>
      <c r="AF215" s="101"/>
      <c r="AG215" s="101"/>
      <c r="AH215" s="102"/>
      <c r="AI215" s="222" t="s">
        <v>367</v>
      </c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4"/>
      <c r="BD215" s="90">
        <f aca="true" t="shared" si="15" ref="BD215:BD220">BD216</f>
        <v>50600</v>
      </c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2"/>
      <c r="BZ215" s="90">
        <f aca="true" t="shared" si="16" ref="BZ215:BZ220">BZ216</f>
        <v>50236</v>
      </c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2"/>
      <c r="CP215" s="89">
        <f aca="true" t="shared" si="17" ref="CP215:CP220">CP216</f>
        <v>364</v>
      </c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</row>
    <row r="216" spans="2:108" ht="46.5" customHeight="1">
      <c r="B216" s="115" t="s">
        <v>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6"/>
      <c r="AC216" s="100" t="s">
        <v>158</v>
      </c>
      <c r="AD216" s="101"/>
      <c r="AE216" s="101"/>
      <c r="AF216" s="101"/>
      <c r="AG216" s="101"/>
      <c r="AH216" s="102"/>
      <c r="AI216" s="103" t="s">
        <v>368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79">
        <f t="shared" si="15"/>
        <v>50600</v>
      </c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>
        <f t="shared" si="16"/>
        <v>50236</v>
      </c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186">
        <f t="shared" si="17"/>
        <v>364</v>
      </c>
      <c r="CQ216" s="187"/>
      <c r="CR216" s="187"/>
      <c r="CS216" s="187"/>
      <c r="CT216" s="187"/>
      <c r="CU216" s="187"/>
      <c r="CV216" s="187"/>
      <c r="CW216" s="187"/>
      <c r="CX216" s="187"/>
      <c r="CY216" s="187"/>
      <c r="CZ216" s="187"/>
      <c r="DA216" s="187"/>
      <c r="DB216" s="187"/>
      <c r="DC216" s="187"/>
      <c r="DD216" s="188"/>
    </row>
    <row r="217" spans="2:108" ht="39" customHeight="1">
      <c r="B217" s="115" t="s">
        <v>352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6"/>
      <c r="AC217" s="100" t="s">
        <v>158</v>
      </c>
      <c r="AD217" s="101"/>
      <c r="AE217" s="101"/>
      <c r="AF217" s="101"/>
      <c r="AG217" s="101"/>
      <c r="AH217" s="102"/>
      <c r="AI217" s="103" t="s">
        <v>369</v>
      </c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2"/>
      <c r="BD217" s="79">
        <f t="shared" si="15"/>
        <v>50600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f t="shared" si="16"/>
        <v>50236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186">
        <f t="shared" si="17"/>
        <v>364</v>
      </c>
      <c r="CQ217" s="187"/>
      <c r="CR217" s="187"/>
      <c r="CS217" s="187"/>
      <c r="CT217" s="187"/>
      <c r="CU217" s="187"/>
      <c r="CV217" s="187"/>
      <c r="CW217" s="187"/>
      <c r="CX217" s="187"/>
      <c r="CY217" s="187"/>
      <c r="CZ217" s="187"/>
      <c r="DA217" s="187"/>
      <c r="DB217" s="187"/>
      <c r="DC217" s="187"/>
      <c r="DD217" s="188"/>
    </row>
    <row r="218" spans="2:108" ht="105" customHeight="1">
      <c r="B218" s="115" t="s">
        <v>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6"/>
      <c r="AC218" s="100" t="s">
        <v>158</v>
      </c>
      <c r="AD218" s="101"/>
      <c r="AE218" s="101"/>
      <c r="AF218" s="101"/>
      <c r="AG218" s="101"/>
      <c r="AH218" s="102"/>
      <c r="AI218" s="103" t="s">
        <v>370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79">
        <f t="shared" si="15"/>
        <v>50600</v>
      </c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>
        <f t="shared" si="16"/>
        <v>50236</v>
      </c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186">
        <f t="shared" si="17"/>
        <v>364</v>
      </c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8"/>
    </row>
    <row r="219" spans="2:108" s="21" customFormat="1" ht="37.5" customHeight="1">
      <c r="B219" s="115" t="s">
        <v>377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25" t="s">
        <v>158</v>
      </c>
      <c r="AD219" s="223"/>
      <c r="AE219" s="223"/>
      <c r="AF219" s="223"/>
      <c r="AG219" s="223"/>
      <c r="AH219" s="224"/>
      <c r="AI219" s="103" t="s">
        <v>371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79">
        <f t="shared" si="15"/>
        <v>50600</v>
      </c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>
        <f t="shared" si="16"/>
        <v>50236</v>
      </c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186">
        <f t="shared" si="17"/>
        <v>364</v>
      </c>
      <c r="CQ219" s="187"/>
      <c r="CR219" s="187"/>
      <c r="CS219" s="187"/>
      <c r="CT219" s="187"/>
      <c r="CU219" s="187"/>
      <c r="CV219" s="187"/>
      <c r="CW219" s="187"/>
      <c r="CX219" s="187"/>
      <c r="CY219" s="187"/>
      <c r="CZ219" s="187"/>
      <c r="DA219" s="187"/>
      <c r="DB219" s="187"/>
      <c r="DC219" s="187"/>
      <c r="DD219" s="188"/>
    </row>
    <row r="220" spans="2:108" ht="36" customHeight="1">
      <c r="B220" s="115" t="s">
        <v>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158</v>
      </c>
      <c r="AD220" s="101"/>
      <c r="AE220" s="101"/>
      <c r="AF220" s="101"/>
      <c r="AG220" s="101"/>
      <c r="AH220" s="102"/>
      <c r="AI220" s="103" t="s">
        <v>372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 t="shared" si="15"/>
        <v>50600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>
        <f t="shared" si="16"/>
        <v>50236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6">
        <f t="shared" si="17"/>
        <v>364</v>
      </c>
      <c r="CQ220" s="187"/>
      <c r="CR220" s="187"/>
      <c r="CS220" s="187"/>
      <c r="CT220" s="187"/>
      <c r="CU220" s="187"/>
      <c r="CV220" s="187"/>
      <c r="CW220" s="187"/>
      <c r="CX220" s="187"/>
      <c r="CY220" s="187"/>
      <c r="CZ220" s="187"/>
      <c r="DA220" s="187"/>
      <c r="DB220" s="187"/>
      <c r="DC220" s="187"/>
      <c r="DD220" s="188"/>
    </row>
    <row r="221" spans="2:108" ht="34.5" customHeight="1">
      <c r="B221" s="115" t="s">
        <v>506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158</v>
      </c>
      <c r="AD221" s="101"/>
      <c r="AE221" s="101"/>
      <c r="AF221" s="101"/>
      <c r="AG221" s="101"/>
      <c r="AH221" s="102"/>
      <c r="AI221" s="103" t="s">
        <v>373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50600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>
        <v>50236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6">
        <f>BD221-BZ221</f>
        <v>364</v>
      </c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8"/>
    </row>
    <row r="222" spans="2:108" ht="19.5" customHeight="1">
      <c r="B222" s="226" t="s">
        <v>236</v>
      </c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6"/>
      <c r="AC222" s="100" t="s">
        <v>158</v>
      </c>
      <c r="AD222" s="101"/>
      <c r="AE222" s="101"/>
      <c r="AF222" s="101"/>
      <c r="AG222" s="101"/>
      <c r="AH222" s="102"/>
      <c r="AI222" s="222" t="s">
        <v>79</v>
      </c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4"/>
      <c r="BD222" s="89">
        <f>BD223+BD243</f>
        <v>781200</v>
      </c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>
        <f aca="true" t="shared" si="18" ref="BZ222:BZ227">BZ223</f>
        <v>515949.5299999999</v>
      </c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167">
        <f aca="true" t="shared" si="19" ref="CP222:CP288">BD222-BZ222</f>
        <v>265250.4700000001</v>
      </c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9"/>
    </row>
    <row r="223" spans="2:108" ht="49.5" customHeight="1">
      <c r="B223" s="115" t="s">
        <v>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158</v>
      </c>
      <c r="AD223" s="101"/>
      <c r="AE223" s="101"/>
      <c r="AF223" s="101"/>
      <c r="AG223" s="101"/>
      <c r="AH223" s="102"/>
      <c r="AI223" s="103" t="s">
        <v>80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BD224+BD233</f>
        <v>776200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BZ224+BZ233</f>
        <v>515949.5299999999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6">
        <f t="shared" si="19"/>
        <v>260250.4700000001</v>
      </c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8"/>
    </row>
    <row r="224" spans="2:108" ht="35.25" customHeight="1">
      <c r="B224" s="115" t="s">
        <v>382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6"/>
      <c r="AC224" s="100" t="s">
        <v>158</v>
      </c>
      <c r="AD224" s="101"/>
      <c r="AE224" s="101"/>
      <c r="AF224" s="101"/>
      <c r="AG224" s="101"/>
      <c r="AH224" s="102"/>
      <c r="AI224" s="103" t="s">
        <v>331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79">
        <f>BD225+BD229</f>
        <v>576200</v>
      </c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>
        <f>BZ225+BZ229</f>
        <v>350306.69999999995</v>
      </c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186">
        <f t="shared" si="19"/>
        <v>225893.30000000005</v>
      </c>
      <c r="CQ224" s="187"/>
      <c r="CR224" s="187"/>
      <c r="CS224" s="187"/>
      <c r="CT224" s="187"/>
      <c r="CU224" s="187"/>
      <c r="CV224" s="187"/>
      <c r="CW224" s="187"/>
      <c r="CX224" s="187"/>
      <c r="CY224" s="187"/>
      <c r="CZ224" s="187"/>
      <c r="DA224" s="187"/>
      <c r="DB224" s="187"/>
      <c r="DC224" s="187"/>
      <c r="DD224" s="188"/>
    </row>
    <row r="225" spans="2:108" ht="97.5" customHeight="1">
      <c r="B225" s="115" t="s">
        <v>332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100" t="s">
        <v>158</v>
      </c>
      <c r="AD225" s="101"/>
      <c r="AE225" s="101"/>
      <c r="AF225" s="101"/>
      <c r="AG225" s="101"/>
      <c r="AH225" s="102"/>
      <c r="AI225" s="103" t="s">
        <v>81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79">
        <f>BD226</f>
        <v>500600</v>
      </c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>
        <f t="shared" si="18"/>
        <v>285204.04</v>
      </c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186">
        <f t="shared" si="19"/>
        <v>215395.96000000002</v>
      </c>
      <c r="CQ225" s="187"/>
      <c r="CR225" s="187"/>
      <c r="CS225" s="187"/>
      <c r="CT225" s="187"/>
      <c r="CU225" s="187"/>
      <c r="CV225" s="187"/>
      <c r="CW225" s="187"/>
      <c r="CX225" s="187"/>
      <c r="CY225" s="187"/>
      <c r="CZ225" s="187"/>
      <c r="DA225" s="187"/>
      <c r="DB225" s="187"/>
      <c r="DC225" s="187"/>
      <c r="DD225" s="188"/>
    </row>
    <row r="226" spans="2:108" ht="35.25" customHeight="1">
      <c r="B226" s="115" t="s">
        <v>377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158</v>
      </c>
      <c r="AD226" s="101"/>
      <c r="AE226" s="101"/>
      <c r="AF226" s="101"/>
      <c r="AG226" s="101"/>
      <c r="AH226" s="102"/>
      <c r="AI226" s="103" t="s">
        <v>82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500600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 t="shared" si="18"/>
        <v>285204.04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6">
        <f t="shared" si="19"/>
        <v>215395.96000000002</v>
      </c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7"/>
      <c r="DB226" s="187"/>
      <c r="DC226" s="187"/>
      <c r="DD226" s="188"/>
    </row>
    <row r="227" spans="2:108" ht="34.5" customHeight="1">
      <c r="B227" s="115" t="s">
        <v>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158</v>
      </c>
      <c r="AD227" s="101"/>
      <c r="AE227" s="101"/>
      <c r="AF227" s="101"/>
      <c r="AG227" s="101"/>
      <c r="AH227" s="102"/>
      <c r="AI227" s="103" t="s">
        <v>83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f>BD228</f>
        <v>500600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f t="shared" si="18"/>
        <v>285204.04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6">
        <f t="shared" si="19"/>
        <v>215395.96000000002</v>
      </c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187"/>
      <c r="DD227" s="188"/>
    </row>
    <row r="228" spans="2:108" ht="24" customHeight="1">
      <c r="B228" s="115" t="s">
        <v>506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6"/>
      <c r="AC228" s="100" t="s">
        <v>158</v>
      </c>
      <c r="AD228" s="101"/>
      <c r="AE228" s="101"/>
      <c r="AF228" s="101"/>
      <c r="AG228" s="101"/>
      <c r="AH228" s="102"/>
      <c r="AI228" s="103" t="s">
        <v>84</v>
      </c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2"/>
      <c r="BD228" s="79">
        <v>500600</v>
      </c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>
        <v>285204.04</v>
      </c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186">
        <f t="shared" si="19"/>
        <v>215395.96000000002</v>
      </c>
      <c r="CQ228" s="187"/>
      <c r="CR228" s="187"/>
      <c r="CS228" s="187"/>
      <c r="CT228" s="187"/>
      <c r="CU228" s="187"/>
      <c r="CV228" s="187"/>
      <c r="CW228" s="187"/>
      <c r="CX228" s="187"/>
      <c r="CY228" s="187"/>
      <c r="CZ228" s="187"/>
      <c r="DA228" s="187"/>
      <c r="DB228" s="187"/>
      <c r="DC228" s="187"/>
      <c r="DD228" s="188"/>
    </row>
    <row r="229" spans="2:108" ht="105" customHeight="1">
      <c r="B229" s="115" t="s">
        <v>329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158</v>
      </c>
      <c r="AD229" s="101"/>
      <c r="AE229" s="101"/>
      <c r="AF229" s="101"/>
      <c r="AG229" s="101"/>
      <c r="AH229" s="102"/>
      <c r="AI229" s="103" t="s">
        <v>85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>BD230</f>
        <v>75600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>BZ230</f>
        <v>65102.66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6">
        <f aca="true" t="shared" si="20" ref="CP229:CP237">BD229-BZ229</f>
        <v>10497.339999999997</v>
      </c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8"/>
    </row>
    <row r="230" spans="2:108" ht="34.5" customHeight="1">
      <c r="B230" s="115" t="s">
        <v>377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158</v>
      </c>
      <c r="AD230" s="101"/>
      <c r="AE230" s="101"/>
      <c r="AF230" s="101"/>
      <c r="AG230" s="101"/>
      <c r="AH230" s="102"/>
      <c r="AI230" s="103" t="s">
        <v>86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>BD231</f>
        <v>75600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>BZ231</f>
        <v>65102.66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6">
        <f t="shared" si="20"/>
        <v>10497.339999999997</v>
      </c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187"/>
      <c r="DD230" s="188"/>
    </row>
    <row r="231" spans="2:108" ht="39" customHeight="1">
      <c r="B231" s="115" t="s">
        <v>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158</v>
      </c>
      <c r="AD231" s="101"/>
      <c r="AE231" s="101"/>
      <c r="AF231" s="101"/>
      <c r="AG231" s="101"/>
      <c r="AH231" s="102"/>
      <c r="AI231" s="103" t="s">
        <v>87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>BD232</f>
        <v>75600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>BZ232</f>
        <v>65102.66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6">
        <f t="shared" si="20"/>
        <v>10497.339999999997</v>
      </c>
      <c r="CQ231" s="187"/>
      <c r="CR231" s="187"/>
      <c r="CS231" s="187"/>
      <c r="CT231" s="187"/>
      <c r="CU231" s="187"/>
      <c r="CV231" s="187"/>
      <c r="CW231" s="187"/>
      <c r="CX231" s="187"/>
      <c r="CY231" s="187"/>
      <c r="CZ231" s="187"/>
      <c r="DA231" s="187"/>
      <c r="DB231" s="187"/>
      <c r="DC231" s="187"/>
      <c r="DD231" s="188"/>
    </row>
    <row r="232" spans="2:108" ht="27" customHeight="1">
      <c r="B232" s="115" t="s">
        <v>507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100" t="s">
        <v>158</v>
      </c>
      <c r="AD232" s="101"/>
      <c r="AE232" s="101"/>
      <c r="AF232" s="101"/>
      <c r="AG232" s="101"/>
      <c r="AH232" s="102"/>
      <c r="AI232" s="103" t="s">
        <v>88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v>75600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v>65102.66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6">
        <f t="shared" si="20"/>
        <v>10497.339999999997</v>
      </c>
      <c r="CQ232" s="187"/>
      <c r="CR232" s="187"/>
      <c r="CS232" s="187"/>
      <c r="CT232" s="187"/>
      <c r="CU232" s="187"/>
      <c r="CV232" s="187"/>
      <c r="CW232" s="187"/>
      <c r="CX232" s="187"/>
      <c r="CY232" s="187"/>
      <c r="CZ232" s="187"/>
      <c r="DA232" s="187"/>
      <c r="DB232" s="187"/>
      <c r="DC232" s="187"/>
      <c r="DD232" s="188"/>
    </row>
    <row r="233" spans="2:108" ht="37.5" customHeight="1">
      <c r="B233" s="115" t="s">
        <v>138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158</v>
      </c>
      <c r="AD233" s="101"/>
      <c r="AE233" s="101"/>
      <c r="AF233" s="101"/>
      <c r="AG233" s="101"/>
      <c r="AH233" s="102"/>
      <c r="AI233" s="103" t="s">
        <v>89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>BD234+BD238</f>
        <v>200000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>BZ234</f>
        <v>165642.83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6">
        <f t="shared" si="20"/>
        <v>34357.17000000001</v>
      </c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8"/>
    </row>
    <row r="234" spans="2:108" ht="102" customHeight="1">
      <c r="B234" s="115" t="s">
        <v>383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158</v>
      </c>
      <c r="AD234" s="101"/>
      <c r="AE234" s="101"/>
      <c r="AF234" s="101"/>
      <c r="AG234" s="101"/>
      <c r="AH234" s="102"/>
      <c r="AI234" s="103" t="s">
        <v>90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f>BD235</f>
        <v>200000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f>BZ235</f>
        <v>165642.83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6">
        <f t="shared" si="20"/>
        <v>34357.17000000001</v>
      </c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8"/>
    </row>
    <row r="235" spans="2:108" ht="33" customHeight="1">
      <c r="B235" s="115" t="s">
        <v>377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6"/>
      <c r="AC235" s="54"/>
      <c r="AD235" s="55"/>
      <c r="AE235" s="55"/>
      <c r="AF235" s="55" t="s">
        <v>158</v>
      </c>
      <c r="AG235" s="55"/>
      <c r="AH235" s="56"/>
      <c r="AI235" s="103" t="s">
        <v>91</v>
      </c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2"/>
      <c r="BD235" s="79">
        <f>BD236</f>
        <v>200000</v>
      </c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>
        <f>BZ236</f>
        <v>165642.83</v>
      </c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186">
        <f t="shared" si="20"/>
        <v>34357.17000000001</v>
      </c>
      <c r="CQ235" s="187"/>
      <c r="CR235" s="187"/>
      <c r="CS235" s="187"/>
      <c r="CT235" s="187"/>
      <c r="CU235" s="187"/>
      <c r="CV235" s="187"/>
      <c r="CW235" s="187"/>
      <c r="CX235" s="187"/>
      <c r="CY235" s="187"/>
      <c r="CZ235" s="187"/>
      <c r="DA235" s="187"/>
      <c r="DB235" s="187"/>
      <c r="DC235" s="187"/>
      <c r="DD235" s="188"/>
    </row>
    <row r="236" spans="2:108" ht="24" customHeight="1">
      <c r="B236" s="115" t="s">
        <v>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158</v>
      </c>
      <c r="AD236" s="101"/>
      <c r="AE236" s="101"/>
      <c r="AF236" s="101"/>
      <c r="AG236" s="101"/>
      <c r="AH236" s="102"/>
      <c r="AI236" s="103" t="s">
        <v>92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</f>
        <v>200000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</f>
        <v>165642.83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6">
        <f t="shared" si="20"/>
        <v>34357.17000000001</v>
      </c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8"/>
    </row>
    <row r="237" spans="2:108" ht="23.25" customHeight="1">
      <c r="B237" s="115" t="s">
        <v>507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158</v>
      </c>
      <c r="AD237" s="101"/>
      <c r="AE237" s="101"/>
      <c r="AF237" s="101"/>
      <c r="AG237" s="101"/>
      <c r="AH237" s="102"/>
      <c r="AI237" s="103" t="s">
        <v>93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v>200000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v>165642.83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6">
        <f t="shared" si="20"/>
        <v>34357.17000000001</v>
      </c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8"/>
    </row>
    <row r="238" spans="2:108" ht="127.5" customHeight="1" hidden="1">
      <c r="B238" s="115" t="s">
        <v>470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158</v>
      </c>
      <c r="AD238" s="101"/>
      <c r="AE238" s="101"/>
      <c r="AF238" s="101"/>
      <c r="AG238" s="101"/>
      <c r="AH238" s="102"/>
      <c r="AI238" s="103" t="s">
        <v>446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6">
        <f t="shared" si="19"/>
        <v>0</v>
      </c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8"/>
    </row>
    <row r="239" spans="2:108" ht="36.75" customHeight="1" hidden="1">
      <c r="B239" s="115" t="s">
        <v>377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158</v>
      </c>
      <c r="AD239" s="101"/>
      <c r="AE239" s="101"/>
      <c r="AF239" s="101"/>
      <c r="AG239" s="101"/>
      <c r="AH239" s="102"/>
      <c r="AI239" s="103" t="s">
        <v>447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6">
        <f t="shared" si="19"/>
        <v>0</v>
      </c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8"/>
    </row>
    <row r="240" spans="2:108" ht="36.75" customHeight="1" hidden="1">
      <c r="B240" s="115" t="s">
        <v>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158</v>
      </c>
      <c r="AD240" s="101"/>
      <c r="AE240" s="101"/>
      <c r="AF240" s="101"/>
      <c r="AG240" s="101"/>
      <c r="AH240" s="102"/>
      <c r="AI240" s="103" t="s">
        <v>448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6">
        <f t="shared" si="19"/>
        <v>0</v>
      </c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8"/>
    </row>
    <row r="241" spans="2:108" ht="36.75" customHeight="1" hidden="1">
      <c r="B241" s="115" t="s">
        <v>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158</v>
      </c>
      <c r="AD241" s="101"/>
      <c r="AE241" s="101"/>
      <c r="AF241" s="101"/>
      <c r="AG241" s="101"/>
      <c r="AH241" s="102"/>
      <c r="AI241" s="103" t="s">
        <v>471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6">
        <f t="shared" si="19"/>
        <v>0</v>
      </c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8"/>
    </row>
    <row r="242" spans="2:108" ht="58.5" customHeight="1">
      <c r="B242" s="115" t="s">
        <v>608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158</v>
      </c>
      <c r="AD242" s="101"/>
      <c r="AE242" s="101"/>
      <c r="AF242" s="101"/>
      <c r="AG242" s="101"/>
      <c r="AH242" s="102"/>
      <c r="AI242" s="103" t="s">
        <v>591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 t="s">
        <v>244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6">
        <f aca="true" t="shared" si="21" ref="CP242:CP247">BD242</f>
        <v>5000</v>
      </c>
      <c r="CQ242" s="187"/>
      <c r="CR242" s="187"/>
      <c r="CS242" s="187"/>
      <c r="CT242" s="187"/>
      <c r="CU242" s="187"/>
      <c r="CV242" s="187"/>
      <c r="CW242" s="187"/>
      <c r="CX242" s="187"/>
      <c r="CY242" s="187"/>
      <c r="CZ242" s="187"/>
      <c r="DA242" s="187"/>
      <c r="DB242" s="187"/>
      <c r="DC242" s="187"/>
      <c r="DD242" s="188"/>
    </row>
    <row r="243" spans="2:108" ht="37.5" customHeight="1">
      <c r="B243" s="115" t="s">
        <v>592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158</v>
      </c>
      <c r="AD243" s="101"/>
      <c r="AE243" s="101"/>
      <c r="AF243" s="101"/>
      <c r="AG243" s="101"/>
      <c r="AH243" s="102"/>
      <c r="AI243" s="103" t="s">
        <v>593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 t="s">
        <v>244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6">
        <f t="shared" si="21"/>
        <v>5000</v>
      </c>
      <c r="CQ243" s="187"/>
      <c r="CR243" s="187"/>
      <c r="CS243" s="187"/>
      <c r="CT243" s="187"/>
      <c r="CU243" s="187"/>
      <c r="CV243" s="187"/>
      <c r="CW243" s="187"/>
      <c r="CX243" s="187"/>
      <c r="CY243" s="187"/>
      <c r="CZ243" s="187"/>
      <c r="DA243" s="187"/>
      <c r="DB243" s="187"/>
      <c r="DC243" s="187"/>
      <c r="DD243" s="188"/>
    </row>
    <row r="244" spans="2:108" ht="126" customHeight="1">
      <c r="B244" s="115" t="s">
        <v>594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158</v>
      </c>
      <c r="AD244" s="101"/>
      <c r="AE244" s="101"/>
      <c r="AF244" s="101"/>
      <c r="AG244" s="101"/>
      <c r="AH244" s="102"/>
      <c r="AI244" s="103" t="s">
        <v>595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 t="str">
        <f>BZ245</f>
        <v>-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6">
        <f t="shared" si="21"/>
        <v>5000</v>
      </c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8"/>
    </row>
    <row r="245" spans="2:108" ht="33" customHeight="1">
      <c r="B245" s="115" t="s">
        <v>377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73"/>
      <c r="AD245" s="71"/>
      <c r="AE245" s="71"/>
      <c r="AF245" s="71" t="s">
        <v>158</v>
      </c>
      <c r="AG245" s="71"/>
      <c r="AH245" s="72"/>
      <c r="AI245" s="103" t="s">
        <v>596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f>BD246</f>
        <v>5000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 t="str">
        <f>BZ246</f>
        <v>-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6">
        <f t="shared" si="21"/>
        <v>5000</v>
      </c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8"/>
    </row>
    <row r="246" spans="2:108" ht="36" customHeight="1">
      <c r="B246" s="115" t="s">
        <v>23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158</v>
      </c>
      <c r="AD246" s="101"/>
      <c r="AE246" s="101"/>
      <c r="AF246" s="101"/>
      <c r="AG246" s="101"/>
      <c r="AH246" s="102"/>
      <c r="AI246" s="103" t="s">
        <v>597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</f>
        <v>5000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 t="str">
        <f>BZ247</f>
        <v>-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6">
        <f t="shared" si="21"/>
        <v>5000</v>
      </c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8"/>
    </row>
    <row r="247" spans="2:108" ht="23.25" customHeight="1">
      <c r="B247" s="115" t="s">
        <v>507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158</v>
      </c>
      <c r="AD247" s="101"/>
      <c r="AE247" s="101"/>
      <c r="AF247" s="101"/>
      <c r="AG247" s="101"/>
      <c r="AH247" s="102"/>
      <c r="AI247" s="103" t="s">
        <v>598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v>5000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 t="s">
        <v>244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6">
        <f t="shared" si="21"/>
        <v>5000</v>
      </c>
      <c r="CQ247" s="187"/>
      <c r="CR247" s="187"/>
      <c r="CS247" s="187"/>
      <c r="CT247" s="187"/>
      <c r="CU247" s="187"/>
      <c r="CV247" s="187"/>
      <c r="CW247" s="187"/>
      <c r="CX247" s="187"/>
      <c r="CY247" s="187"/>
      <c r="CZ247" s="187"/>
      <c r="DA247" s="187"/>
      <c r="DB247" s="187"/>
      <c r="DC247" s="187"/>
      <c r="DD247" s="188"/>
    </row>
    <row r="248" spans="2:108" ht="21.75" customHeight="1">
      <c r="B248" s="226" t="s">
        <v>409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6"/>
      <c r="AC248" s="100" t="s">
        <v>158</v>
      </c>
      <c r="AD248" s="101"/>
      <c r="AE248" s="101"/>
      <c r="AF248" s="101"/>
      <c r="AG248" s="101"/>
      <c r="AH248" s="102"/>
      <c r="AI248" s="222" t="s">
        <v>408</v>
      </c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4"/>
      <c r="BD248" s="90">
        <f>BD249</f>
        <v>12000</v>
      </c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2"/>
      <c r="BZ248" s="90">
        <f>BZ249</f>
        <v>12000</v>
      </c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2"/>
      <c r="CP248" s="186">
        <f>BD248-BZ248</f>
        <v>0</v>
      </c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8"/>
    </row>
    <row r="249" spans="2:108" ht="33" customHeight="1">
      <c r="B249" s="226" t="s">
        <v>411</v>
      </c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6"/>
      <c r="AC249" s="100" t="s">
        <v>158</v>
      </c>
      <c r="AD249" s="101"/>
      <c r="AE249" s="101"/>
      <c r="AF249" s="101"/>
      <c r="AG249" s="101"/>
      <c r="AH249" s="102"/>
      <c r="AI249" s="103" t="s">
        <v>410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80">
        <f>BD251</f>
        <v>12000</v>
      </c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2"/>
      <c r="BZ249" s="80">
        <f>BZ251</f>
        <v>12000</v>
      </c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2"/>
      <c r="CP249" s="186">
        <f>BD249-BZ249</f>
        <v>0</v>
      </c>
      <c r="CQ249" s="187"/>
      <c r="CR249" s="187"/>
      <c r="CS249" s="187"/>
      <c r="CT249" s="187"/>
      <c r="CU249" s="187"/>
      <c r="CV249" s="187"/>
      <c r="CW249" s="187"/>
      <c r="CX249" s="187"/>
      <c r="CY249" s="187"/>
      <c r="CZ249" s="187"/>
      <c r="DA249" s="187"/>
      <c r="DB249" s="187"/>
      <c r="DC249" s="187"/>
      <c r="DD249" s="188"/>
    </row>
    <row r="250" spans="2:108" ht="33" customHeight="1" hidden="1">
      <c r="B250" s="115" t="s">
        <v>411</v>
      </c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8"/>
      <c r="AC250" s="100" t="s">
        <v>158</v>
      </c>
      <c r="AD250" s="101"/>
      <c r="AE250" s="101"/>
      <c r="AF250" s="101"/>
      <c r="AG250" s="101"/>
      <c r="AH250" s="102"/>
      <c r="AI250" s="103" t="s">
        <v>449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80">
        <v>5000</v>
      </c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80" t="s">
        <v>244</v>
      </c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2"/>
      <c r="CP250" s="80" t="e">
        <f t="shared" si="19"/>
        <v>#VALUE!</v>
      </c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2"/>
    </row>
    <row r="251" spans="2:108" ht="33" customHeight="1">
      <c r="B251" s="115" t="s">
        <v>491</v>
      </c>
      <c r="C251" s="267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8"/>
      <c r="AC251" s="100" t="s">
        <v>158</v>
      </c>
      <c r="AD251" s="101"/>
      <c r="AE251" s="101"/>
      <c r="AF251" s="101"/>
      <c r="AG251" s="101"/>
      <c r="AH251" s="102"/>
      <c r="AI251" s="103" t="s">
        <v>449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80">
        <f>BD252</f>
        <v>12000</v>
      </c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2"/>
      <c r="BZ251" s="80">
        <f>BZ252</f>
        <v>12000</v>
      </c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2"/>
      <c r="CP251" s="186">
        <f aca="true" t="shared" si="22" ref="CP251:CP256">BD251-BZ251</f>
        <v>0</v>
      </c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8"/>
    </row>
    <row r="252" spans="2:108" ht="48" customHeight="1">
      <c r="B252" s="115" t="s">
        <v>551</v>
      </c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8"/>
      <c r="AC252" s="100" t="s">
        <v>158</v>
      </c>
      <c r="AD252" s="101"/>
      <c r="AE252" s="101"/>
      <c r="AF252" s="101"/>
      <c r="AG252" s="101"/>
      <c r="AH252" s="102"/>
      <c r="AI252" s="103" t="s">
        <v>450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80">
        <f>BD253</f>
        <v>12000</v>
      </c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2"/>
      <c r="BZ252" s="80">
        <f>BZ253</f>
        <v>12000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2"/>
      <c r="CP252" s="186">
        <f t="shared" si="22"/>
        <v>0</v>
      </c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8"/>
    </row>
    <row r="253" spans="2:108" ht="97.5" customHeight="1">
      <c r="B253" s="115" t="s">
        <v>599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158</v>
      </c>
      <c r="AD253" s="101"/>
      <c r="AE253" s="101"/>
      <c r="AF253" s="101"/>
      <c r="AG253" s="101"/>
      <c r="AH253" s="102"/>
      <c r="AI253" s="103" t="s">
        <v>413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12000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12000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6">
        <f t="shared" si="22"/>
        <v>0</v>
      </c>
      <c r="CQ253" s="187"/>
      <c r="CR253" s="187"/>
      <c r="CS253" s="187"/>
      <c r="CT253" s="187"/>
      <c r="CU253" s="187"/>
      <c r="CV253" s="187"/>
      <c r="CW253" s="187"/>
      <c r="CX253" s="187"/>
      <c r="CY253" s="187"/>
      <c r="CZ253" s="187"/>
      <c r="DA253" s="187"/>
      <c r="DB253" s="187"/>
      <c r="DC253" s="187"/>
      <c r="DD253" s="188"/>
    </row>
    <row r="254" spans="2:108" ht="36.75" customHeight="1">
      <c r="B254" s="115" t="s">
        <v>377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225" t="s">
        <v>158</v>
      </c>
      <c r="AD254" s="223"/>
      <c r="AE254" s="223"/>
      <c r="AF254" s="223"/>
      <c r="AG254" s="223"/>
      <c r="AH254" s="224"/>
      <c r="AI254" s="103" t="s">
        <v>414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80">
        <f>BD255</f>
        <v>12000</v>
      </c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2"/>
      <c r="BZ254" s="79">
        <f>BZ255</f>
        <v>12000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6">
        <f t="shared" si="22"/>
        <v>0</v>
      </c>
      <c r="CQ254" s="187"/>
      <c r="CR254" s="187"/>
      <c r="CS254" s="187"/>
      <c r="CT254" s="187"/>
      <c r="CU254" s="187"/>
      <c r="CV254" s="187"/>
      <c r="CW254" s="187"/>
      <c r="CX254" s="187"/>
      <c r="CY254" s="187"/>
      <c r="CZ254" s="187"/>
      <c r="DA254" s="187"/>
      <c r="DB254" s="187"/>
      <c r="DC254" s="187"/>
      <c r="DD254" s="188"/>
    </row>
    <row r="255" spans="2:108" ht="38.25" customHeight="1">
      <c r="B255" s="115" t="s">
        <v>23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225" t="s">
        <v>158</v>
      </c>
      <c r="AD255" s="223"/>
      <c r="AE255" s="223"/>
      <c r="AF255" s="223"/>
      <c r="AG255" s="223"/>
      <c r="AH255" s="224"/>
      <c r="AI255" s="103" t="s">
        <v>412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80">
        <f>BD256</f>
        <v>12000</v>
      </c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2"/>
      <c r="BZ255" s="79">
        <f>BZ256</f>
        <v>12000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6">
        <f t="shared" si="22"/>
        <v>0</v>
      </c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7"/>
      <c r="DB255" s="187"/>
      <c r="DC255" s="187"/>
      <c r="DD255" s="188"/>
    </row>
    <row r="256" spans="2:108" ht="23.25" customHeight="1">
      <c r="B256" s="115" t="s">
        <v>507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158</v>
      </c>
      <c r="AD256" s="101"/>
      <c r="AE256" s="101"/>
      <c r="AF256" s="101"/>
      <c r="AG256" s="101"/>
      <c r="AH256" s="102"/>
      <c r="AI256" s="103" t="s">
        <v>415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>
        <v>12000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>
        <v>12000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6">
        <f t="shared" si="22"/>
        <v>0</v>
      </c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8"/>
    </row>
    <row r="257" spans="2:108" ht="17.25" customHeight="1">
      <c r="B257" s="226" t="s">
        <v>237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6"/>
      <c r="AC257" s="100" t="s">
        <v>158</v>
      </c>
      <c r="AD257" s="101"/>
      <c r="AE257" s="101"/>
      <c r="AF257" s="101"/>
      <c r="AG257" s="101"/>
      <c r="AH257" s="102"/>
      <c r="AI257" s="222" t="s">
        <v>94</v>
      </c>
      <c r="AJ257" s="223"/>
      <c r="AK257" s="223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3"/>
      <c r="AY257" s="223"/>
      <c r="AZ257" s="223"/>
      <c r="BA257" s="223"/>
      <c r="BB257" s="223"/>
      <c r="BC257" s="224"/>
      <c r="BD257" s="89">
        <f>BD258</f>
        <v>1930400</v>
      </c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>
        <f>BZ258</f>
        <v>1007176.55</v>
      </c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167">
        <f t="shared" si="19"/>
        <v>923223.45</v>
      </c>
      <c r="CQ257" s="168"/>
      <c r="CR257" s="168"/>
      <c r="CS257" s="168"/>
      <c r="CT257" s="168"/>
      <c r="CU257" s="168"/>
      <c r="CV257" s="168"/>
      <c r="CW257" s="168"/>
      <c r="CX257" s="168"/>
      <c r="CY257" s="168"/>
      <c r="CZ257" s="168"/>
      <c r="DA257" s="168"/>
      <c r="DB257" s="168"/>
      <c r="DC257" s="168"/>
      <c r="DD257" s="169"/>
    </row>
    <row r="258" spans="2:108" ht="18" customHeight="1">
      <c r="B258" s="226" t="s">
        <v>240</v>
      </c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6"/>
      <c r="AC258" s="100" t="s">
        <v>158</v>
      </c>
      <c r="AD258" s="101"/>
      <c r="AE258" s="101"/>
      <c r="AF258" s="101"/>
      <c r="AG258" s="101"/>
      <c r="AH258" s="102"/>
      <c r="AI258" s="222" t="s">
        <v>95</v>
      </c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4"/>
      <c r="BD258" s="89">
        <f>BD259</f>
        <v>1930400</v>
      </c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>
        <f>BZ259</f>
        <v>1007176.55</v>
      </c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167">
        <f t="shared" si="19"/>
        <v>923223.45</v>
      </c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9"/>
    </row>
    <row r="259" spans="2:108" ht="35.25" customHeight="1">
      <c r="B259" s="115" t="s">
        <v>3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158</v>
      </c>
      <c r="AD259" s="101"/>
      <c r="AE259" s="101"/>
      <c r="AF259" s="101"/>
      <c r="AG259" s="101"/>
      <c r="AH259" s="102"/>
      <c r="AI259" s="103" t="s">
        <v>96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>
        <f>BD260</f>
        <v>1930400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>
        <f>BZ260</f>
        <v>1007176.55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6">
        <f t="shared" si="19"/>
        <v>923223.45</v>
      </c>
      <c r="CQ259" s="187"/>
      <c r="CR259" s="187"/>
      <c r="CS259" s="187"/>
      <c r="CT259" s="187"/>
      <c r="CU259" s="187"/>
      <c r="CV259" s="187"/>
      <c r="CW259" s="187"/>
      <c r="CX259" s="187"/>
      <c r="CY259" s="187"/>
      <c r="CZ259" s="187"/>
      <c r="DA259" s="187"/>
      <c r="DB259" s="187"/>
      <c r="DC259" s="187"/>
      <c r="DD259" s="188"/>
    </row>
    <row r="260" spans="2:108" ht="15.75" customHeight="1">
      <c r="B260" s="115" t="s">
        <v>354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158</v>
      </c>
      <c r="AD260" s="101"/>
      <c r="AE260" s="101"/>
      <c r="AF260" s="101"/>
      <c r="AG260" s="101"/>
      <c r="AH260" s="102"/>
      <c r="AI260" s="103" t="s">
        <v>97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>
        <f>BD261+BD265</f>
        <v>1930400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>
        <f>BZ261+BZ265</f>
        <v>1007176.55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6">
        <f t="shared" si="19"/>
        <v>923223.45</v>
      </c>
      <c r="CQ260" s="187"/>
      <c r="CR260" s="187"/>
      <c r="CS260" s="187"/>
      <c r="CT260" s="187"/>
      <c r="CU260" s="187"/>
      <c r="CV260" s="187"/>
      <c r="CW260" s="187"/>
      <c r="CX260" s="187"/>
      <c r="CY260" s="187"/>
      <c r="CZ260" s="187"/>
      <c r="DA260" s="187"/>
      <c r="DB260" s="187"/>
      <c r="DC260" s="187"/>
      <c r="DD260" s="188"/>
    </row>
    <row r="261" spans="2:149" ht="93.75" customHeight="1">
      <c r="B261" s="115" t="s">
        <v>346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6"/>
      <c r="AC261" s="209" t="s">
        <v>158</v>
      </c>
      <c r="AD261" s="210"/>
      <c r="AE261" s="210"/>
      <c r="AF261" s="210"/>
      <c r="AG261" s="210"/>
      <c r="AH261" s="211"/>
      <c r="AI261" s="103" t="s">
        <v>366</v>
      </c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79">
        <f>BD262</f>
        <v>1930400</v>
      </c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>
        <f>BZ262</f>
        <v>1007176.55</v>
      </c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186">
        <f t="shared" si="19"/>
        <v>923223.45</v>
      </c>
      <c r="CQ261" s="187"/>
      <c r="CR261" s="187"/>
      <c r="CS261" s="187"/>
      <c r="CT261" s="187"/>
      <c r="CU261" s="187"/>
      <c r="CV261" s="187"/>
      <c r="CW261" s="187"/>
      <c r="CX261" s="187"/>
      <c r="CY261" s="187"/>
      <c r="CZ261" s="187"/>
      <c r="DA261" s="187"/>
      <c r="DB261" s="187"/>
      <c r="DC261" s="187"/>
      <c r="DD261" s="188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5" t="s">
        <v>99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6"/>
      <c r="AC262" s="78" t="s">
        <v>158</v>
      </c>
      <c r="AD262" s="78"/>
      <c r="AE262" s="78"/>
      <c r="AF262" s="78"/>
      <c r="AG262" s="78"/>
      <c r="AH262" s="78"/>
      <c r="AI262" s="103" t="s">
        <v>98</v>
      </c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79">
        <f>BD263</f>
        <v>1930400</v>
      </c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>
        <f>BZ263</f>
        <v>1007176.55</v>
      </c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186">
        <f t="shared" si="19"/>
        <v>923223.45</v>
      </c>
      <c r="CQ262" s="187"/>
      <c r="CR262" s="187"/>
      <c r="CS262" s="187"/>
      <c r="CT262" s="187"/>
      <c r="CU262" s="187"/>
      <c r="CV262" s="187"/>
      <c r="CW262" s="187"/>
      <c r="CX262" s="187"/>
      <c r="CY262" s="187"/>
      <c r="CZ262" s="187"/>
      <c r="DA262" s="187"/>
      <c r="DB262" s="187"/>
      <c r="DC262" s="187"/>
      <c r="DD262" s="188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14" t="s">
        <v>101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6"/>
      <c r="AC263" s="146" t="s">
        <v>158</v>
      </c>
      <c r="AD263" s="146"/>
      <c r="AE263" s="146"/>
      <c r="AF263" s="146"/>
      <c r="AG263" s="146"/>
      <c r="AH263" s="146"/>
      <c r="AI263" s="238" t="s">
        <v>100</v>
      </c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1"/>
      <c r="BD263" s="163">
        <f>BD264</f>
        <v>1930400</v>
      </c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>
        <f>BZ264</f>
        <v>1007176.55</v>
      </c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3"/>
      <c r="CN263" s="163"/>
      <c r="CO263" s="163"/>
      <c r="CP263" s="257">
        <f t="shared" si="19"/>
        <v>923223.45</v>
      </c>
      <c r="CQ263" s="258"/>
      <c r="CR263" s="258"/>
      <c r="CS263" s="258"/>
      <c r="CT263" s="258"/>
      <c r="CU263" s="258"/>
      <c r="CV263" s="258"/>
      <c r="CW263" s="258"/>
      <c r="CX263" s="258"/>
      <c r="CY263" s="258"/>
      <c r="CZ263" s="258"/>
      <c r="DA263" s="258"/>
      <c r="DB263" s="258"/>
      <c r="DC263" s="258"/>
      <c r="DD263" s="259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6" t="s">
        <v>384</v>
      </c>
      <c r="C264" s="266"/>
      <c r="D264" s="266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78" t="s">
        <v>158</v>
      </c>
      <c r="AD264" s="78"/>
      <c r="AE264" s="78"/>
      <c r="AF264" s="78"/>
      <c r="AG264" s="78"/>
      <c r="AH264" s="78"/>
      <c r="AI264" s="78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9">
        <v>1930400</v>
      </c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>
        <v>1007176.55</v>
      </c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>
        <f t="shared" si="19"/>
        <v>923223.45</v>
      </c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6" t="s">
        <v>419</v>
      </c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78" t="s">
        <v>158</v>
      </c>
      <c r="AD265" s="78"/>
      <c r="AE265" s="78"/>
      <c r="AF265" s="78"/>
      <c r="AG265" s="78"/>
      <c r="AH265" s="78"/>
      <c r="AI265" s="78" t="s">
        <v>420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9">
        <f>BD266</f>
        <v>0</v>
      </c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>
        <f>BZ266</f>
        <v>0</v>
      </c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 t="s">
        <v>244</v>
      </c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</row>
    <row r="266" spans="2:108" ht="35.25" customHeight="1" hidden="1">
      <c r="B266" s="266" t="s">
        <v>99</v>
      </c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78" t="s">
        <v>158</v>
      </c>
      <c r="AD266" s="78"/>
      <c r="AE266" s="78"/>
      <c r="AF266" s="78"/>
      <c r="AG266" s="78"/>
      <c r="AH266" s="78"/>
      <c r="AI266" s="78" t="s">
        <v>421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9">
        <f>BD267</f>
        <v>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89" t="s">
        <v>244</v>
      </c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</row>
    <row r="267" spans="2:108" ht="18.75" customHeight="1" hidden="1">
      <c r="B267" s="266" t="s">
        <v>101</v>
      </c>
      <c r="C267" s="266"/>
      <c r="D267" s="266"/>
      <c r="E267" s="266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78" t="s">
        <v>158</v>
      </c>
      <c r="AD267" s="78"/>
      <c r="AE267" s="78"/>
      <c r="AF267" s="78"/>
      <c r="AG267" s="78"/>
      <c r="AH267" s="78"/>
      <c r="AI267" s="78" t="s">
        <v>422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9">
        <f>BD268</f>
        <v>0</v>
      </c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>
        <f>BZ268</f>
        <v>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 t="s">
        <v>244</v>
      </c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</row>
    <row r="268" spans="2:108" ht="67.5" customHeight="1" hidden="1">
      <c r="B268" s="266" t="s">
        <v>384</v>
      </c>
      <c r="C268" s="266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78" t="s">
        <v>158</v>
      </c>
      <c r="AD268" s="78"/>
      <c r="AE268" s="78"/>
      <c r="AF268" s="78"/>
      <c r="AG268" s="78"/>
      <c r="AH268" s="78"/>
      <c r="AI268" s="78" t="s">
        <v>423</v>
      </c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 t="s">
        <v>244</v>
      </c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</row>
    <row r="269" spans="2:108" ht="21" customHeight="1" hidden="1">
      <c r="B269" s="276" t="s">
        <v>521</v>
      </c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88" t="s">
        <v>158</v>
      </c>
      <c r="AD269" s="88"/>
      <c r="AE269" s="88"/>
      <c r="AF269" s="88"/>
      <c r="AG269" s="88"/>
      <c r="AH269" s="88"/>
      <c r="AI269" s="88" t="s">
        <v>522</v>
      </c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9">
        <f>BD270+BD288</f>
        <v>4000</v>
      </c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>
        <f>BZ270</f>
        <v>4000</v>
      </c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>
        <f>BD269-BZ269</f>
        <v>0</v>
      </c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</row>
    <row r="270" spans="2:108" ht="28.5" customHeight="1">
      <c r="B270" s="218" t="s">
        <v>552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20"/>
      <c r="AC270" s="221" t="s">
        <v>158</v>
      </c>
      <c r="AD270" s="207"/>
      <c r="AE270" s="207"/>
      <c r="AF270" s="207"/>
      <c r="AG270" s="207"/>
      <c r="AH270" s="208"/>
      <c r="AI270" s="206" t="s">
        <v>520</v>
      </c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8"/>
      <c r="BD270" s="157">
        <f>BD271+BD291</f>
        <v>4000</v>
      </c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>
        <v>4000</v>
      </c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67">
        <f>CP289</f>
        <v>0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36.75" customHeight="1" hidden="1">
      <c r="B271" s="118" t="s">
        <v>469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4"/>
      <c r="AC271" s="100" t="s">
        <v>158</v>
      </c>
      <c r="AD271" s="101"/>
      <c r="AE271" s="101"/>
      <c r="AF271" s="101"/>
      <c r="AG271" s="101"/>
      <c r="AH271" s="102"/>
      <c r="AI271" s="212" t="s">
        <v>519</v>
      </c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213"/>
      <c r="BD271" s="83">
        <f>BD274+BD288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BZ274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6">
        <f>BD271-BZ271</f>
        <v>0</v>
      </c>
      <c r="CQ271" s="187"/>
      <c r="CR271" s="187"/>
      <c r="CS271" s="187"/>
      <c r="CT271" s="187"/>
      <c r="CU271" s="187"/>
      <c r="CV271" s="187"/>
      <c r="CW271" s="187"/>
      <c r="CX271" s="187"/>
      <c r="CY271" s="187"/>
      <c r="CZ271" s="187"/>
      <c r="DA271" s="187"/>
      <c r="DB271" s="187"/>
      <c r="DC271" s="187"/>
      <c r="DD271" s="188"/>
    </row>
    <row r="272" spans="2:108" ht="34.5" customHeight="1" hidden="1">
      <c r="B272" s="118" t="s">
        <v>353</v>
      </c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4"/>
      <c r="AC272" s="100" t="s">
        <v>158</v>
      </c>
      <c r="AD272" s="101"/>
      <c r="AE272" s="101"/>
      <c r="AF272" s="101"/>
      <c r="AG272" s="101"/>
      <c r="AH272" s="102"/>
      <c r="AI272" s="212" t="s">
        <v>502</v>
      </c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213"/>
      <c r="BD272" s="83">
        <f>BD274</f>
        <v>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>
        <f>BZ275</f>
        <v>0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86">
        <f t="shared" si="19"/>
        <v>0</v>
      </c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8"/>
    </row>
    <row r="273" spans="2:108" s="21" customFormat="1" ht="31.5" customHeight="1" hidden="1">
      <c r="B273" s="115" t="s">
        <v>134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158</v>
      </c>
      <c r="AD273" s="101"/>
      <c r="AE273" s="101"/>
      <c r="AF273" s="101"/>
      <c r="AG273" s="101"/>
      <c r="AH273" s="102"/>
      <c r="AI273" s="103" t="s">
        <v>556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</f>
        <v>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</f>
        <v>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6">
        <f t="shared" si="19"/>
        <v>0</v>
      </c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8"/>
    </row>
    <row r="274" spans="2:108" ht="32.25" customHeight="1" hidden="1">
      <c r="B274" s="115" t="s">
        <v>553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100" t="s">
        <v>158</v>
      </c>
      <c r="AD274" s="101"/>
      <c r="AE274" s="101"/>
      <c r="AF274" s="101"/>
      <c r="AG274" s="101"/>
      <c r="AH274" s="102"/>
      <c r="AI274" s="103" t="s">
        <v>514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6">
        <f>BD274-BZ274</f>
        <v>0</v>
      </c>
      <c r="CQ274" s="187"/>
      <c r="CR274" s="187"/>
      <c r="CS274" s="187"/>
      <c r="CT274" s="187"/>
      <c r="CU274" s="187"/>
      <c r="CV274" s="187"/>
      <c r="CW274" s="187"/>
      <c r="CX274" s="187"/>
      <c r="CY274" s="187"/>
      <c r="CZ274" s="187"/>
      <c r="DA274" s="187"/>
      <c r="DB274" s="187"/>
      <c r="DC274" s="187"/>
      <c r="DD274" s="188"/>
    </row>
    <row r="275" spans="2:108" ht="36" customHeight="1" hidden="1">
      <c r="B275" s="115" t="s">
        <v>503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100" t="s">
        <v>158</v>
      </c>
      <c r="AD275" s="101"/>
      <c r="AE275" s="101"/>
      <c r="AF275" s="101"/>
      <c r="AG275" s="101"/>
      <c r="AH275" s="102"/>
      <c r="AI275" s="103" t="s">
        <v>556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6">
        <f t="shared" si="19"/>
        <v>0</v>
      </c>
      <c r="CQ275" s="187"/>
      <c r="CR275" s="187"/>
      <c r="CS275" s="187"/>
      <c r="CT275" s="187"/>
      <c r="CU275" s="187"/>
      <c r="CV275" s="187"/>
      <c r="CW275" s="187"/>
      <c r="CX275" s="187"/>
      <c r="CY275" s="187"/>
      <c r="CZ275" s="187"/>
      <c r="DA275" s="187"/>
      <c r="DB275" s="187"/>
      <c r="DC275" s="187"/>
      <c r="DD275" s="188"/>
    </row>
    <row r="276" spans="2:108" ht="36.75" customHeight="1" hidden="1">
      <c r="B276" s="115" t="s">
        <v>554</v>
      </c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6"/>
      <c r="AC276" s="100" t="s">
        <v>158</v>
      </c>
      <c r="AD276" s="101"/>
      <c r="AE276" s="101"/>
      <c r="AF276" s="101"/>
      <c r="AG276" s="101"/>
      <c r="AH276" s="102"/>
      <c r="AI276" s="103" t="s">
        <v>504</v>
      </c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2"/>
      <c r="BD276" s="80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2"/>
      <c r="BZ276" s="80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2"/>
      <c r="CP276" s="80">
        <f t="shared" si="19"/>
        <v>0</v>
      </c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2"/>
    </row>
    <row r="277" spans="2:108" ht="33.75" customHeight="1" hidden="1">
      <c r="B277" s="115" t="s">
        <v>303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6"/>
      <c r="AC277" s="100" t="s">
        <v>158</v>
      </c>
      <c r="AD277" s="101"/>
      <c r="AE277" s="101"/>
      <c r="AF277" s="101"/>
      <c r="AG277" s="101"/>
      <c r="AH277" s="102"/>
      <c r="AI277" s="103" t="s">
        <v>142</v>
      </c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2"/>
      <c r="BD277" s="80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2"/>
      <c r="BZ277" s="80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2"/>
      <c r="CP277" s="80">
        <f t="shared" si="19"/>
        <v>0</v>
      </c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2"/>
    </row>
    <row r="278" spans="2:108" ht="33" customHeight="1" hidden="1">
      <c r="B278" s="115" t="s">
        <v>304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6"/>
      <c r="AC278" s="100" t="s">
        <v>158</v>
      </c>
      <c r="AD278" s="101"/>
      <c r="AE278" s="101"/>
      <c r="AF278" s="101"/>
      <c r="AG278" s="101"/>
      <c r="AH278" s="102"/>
      <c r="AI278" s="103" t="s">
        <v>141</v>
      </c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2"/>
      <c r="BD278" s="80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2"/>
      <c r="BZ278" s="80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2"/>
      <c r="CP278" s="80">
        <f t="shared" si="19"/>
        <v>0</v>
      </c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2"/>
    </row>
    <row r="279" spans="2:108" ht="32.25" customHeight="1" hidden="1">
      <c r="B279" s="115" t="s">
        <v>143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6"/>
      <c r="AC279" s="100" t="s">
        <v>158</v>
      </c>
      <c r="AD279" s="101"/>
      <c r="AE279" s="101"/>
      <c r="AF279" s="101"/>
      <c r="AG279" s="101"/>
      <c r="AH279" s="102"/>
      <c r="AI279" s="103" t="s">
        <v>128</v>
      </c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2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86">
        <f t="shared" si="19"/>
        <v>0</v>
      </c>
      <c r="CQ279" s="187"/>
      <c r="CR279" s="187"/>
      <c r="CS279" s="187"/>
      <c r="CT279" s="187"/>
      <c r="CU279" s="187"/>
      <c r="CV279" s="187"/>
      <c r="CW279" s="187"/>
      <c r="CX279" s="187"/>
      <c r="CY279" s="187"/>
      <c r="CZ279" s="187"/>
      <c r="DA279" s="187"/>
      <c r="DB279" s="187"/>
      <c r="DC279" s="187"/>
      <c r="DD279" s="188"/>
    </row>
    <row r="280" spans="2:108" ht="34.5" customHeight="1" hidden="1">
      <c r="B280" s="115" t="s">
        <v>303</v>
      </c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6"/>
      <c r="AC280" s="100" t="s">
        <v>158</v>
      </c>
      <c r="AD280" s="101"/>
      <c r="AE280" s="101"/>
      <c r="AF280" s="101"/>
      <c r="AG280" s="101"/>
      <c r="AH280" s="102"/>
      <c r="AI280" s="103" t="s">
        <v>312</v>
      </c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2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186">
        <f t="shared" si="19"/>
        <v>0</v>
      </c>
      <c r="CQ280" s="187"/>
      <c r="CR280" s="187"/>
      <c r="CS280" s="187"/>
      <c r="CT280" s="187"/>
      <c r="CU280" s="187"/>
      <c r="CV280" s="187"/>
      <c r="CW280" s="187"/>
      <c r="CX280" s="187"/>
      <c r="CY280" s="187"/>
      <c r="CZ280" s="187"/>
      <c r="DA280" s="187"/>
      <c r="DB280" s="187"/>
      <c r="DC280" s="187"/>
      <c r="DD280" s="188"/>
    </row>
    <row r="281" spans="2:108" ht="33" customHeight="1" hidden="1">
      <c r="B281" s="115" t="s">
        <v>251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6"/>
      <c r="AC281" s="100" t="s">
        <v>158</v>
      </c>
      <c r="AD281" s="101"/>
      <c r="AE281" s="101"/>
      <c r="AF281" s="101"/>
      <c r="AG281" s="101"/>
      <c r="AH281" s="102"/>
      <c r="AI281" s="103" t="s">
        <v>227</v>
      </c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2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186">
        <f t="shared" si="19"/>
        <v>0</v>
      </c>
      <c r="CQ281" s="187"/>
      <c r="CR281" s="187"/>
      <c r="CS281" s="187"/>
      <c r="CT281" s="187"/>
      <c r="CU281" s="187"/>
      <c r="CV281" s="187"/>
      <c r="CW281" s="187"/>
      <c r="CX281" s="187"/>
      <c r="CY281" s="187"/>
      <c r="CZ281" s="187"/>
      <c r="DA281" s="187"/>
      <c r="DB281" s="187"/>
      <c r="DC281" s="187"/>
      <c r="DD281" s="188"/>
    </row>
    <row r="282" spans="2:108" ht="35.25" customHeight="1" hidden="1">
      <c r="B282" s="115" t="s">
        <v>303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6"/>
      <c r="AC282" s="100" t="s">
        <v>158</v>
      </c>
      <c r="AD282" s="101"/>
      <c r="AE282" s="101"/>
      <c r="AF282" s="101"/>
      <c r="AG282" s="101"/>
      <c r="AH282" s="102"/>
      <c r="AI282" s="103" t="s">
        <v>228</v>
      </c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2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186">
        <f t="shared" si="19"/>
        <v>0</v>
      </c>
      <c r="CQ282" s="187"/>
      <c r="CR282" s="187"/>
      <c r="CS282" s="187"/>
      <c r="CT282" s="187"/>
      <c r="CU282" s="187"/>
      <c r="CV282" s="187"/>
      <c r="CW282" s="187"/>
      <c r="CX282" s="187"/>
      <c r="CY282" s="187"/>
      <c r="CZ282" s="187"/>
      <c r="DA282" s="187"/>
      <c r="DB282" s="187"/>
      <c r="DC282" s="187"/>
      <c r="DD282" s="188"/>
    </row>
    <row r="283" spans="2:108" ht="32.25" customHeight="1" hidden="1">
      <c r="B283" s="115" t="s">
        <v>304</v>
      </c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6"/>
      <c r="AC283" s="100" t="s">
        <v>158</v>
      </c>
      <c r="AD283" s="101"/>
      <c r="AE283" s="101"/>
      <c r="AF283" s="101"/>
      <c r="AG283" s="101"/>
      <c r="AH283" s="102"/>
      <c r="AI283" s="103" t="s">
        <v>259</v>
      </c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2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186">
        <f t="shared" si="19"/>
        <v>0</v>
      </c>
      <c r="CQ283" s="187"/>
      <c r="CR283" s="187"/>
      <c r="CS283" s="187"/>
      <c r="CT283" s="187"/>
      <c r="CU283" s="187"/>
      <c r="CV283" s="187"/>
      <c r="CW283" s="187"/>
      <c r="CX283" s="187"/>
      <c r="CY283" s="187"/>
      <c r="CZ283" s="187"/>
      <c r="DA283" s="187"/>
      <c r="DB283" s="187"/>
      <c r="DC283" s="187"/>
      <c r="DD283" s="188"/>
    </row>
    <row r="284" spans="2:108" ht="33" customHeight="1" hidden="1">
      <c r="B284" s="115" t="s">
        <v>360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6"/>
      <c r="AC284" s="100" t="s">
        <v>158</v>
      </c>
      <c r="AD284" s="101"/>
      <c r="AE284" s="101"/>
      <c r="AF284" s="101"/>
      <c r="AG284" s="101"/>
      <c r="AH284" s="102"/>
      <c r="AI284" s="103" t="s">
        <v>365</v>
      </c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2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186">
        <f t="shared" si="19"/>
        <v>0</v>
      </c>
      <c r="CQ284" s="187"/>
      <c r="CR284" s="187"/>
      <c r="CS284" s="187"/>
      <c r="CT284" s="187"/>
      <c r="CU284" s="187"/>
      <c r="CV284" s="187"/>
      <c r="CW284" s="187"/>
      <c r="CX284" s="187"/>
      <c r="CY284" s="187"/>
      <c r="CZ284" s="187"/>
      <c r="DA284" s="187"/>
      <c r="DB284" s="187"/>
      <c r="DC284" s="187"/>
      <c r="DD284" s="188"/>
    </row>
    <row r="285" spans="2:108" ht="33" customHeight="1" hidden="1">
      <c r="B285" s="115" t="s">
        <v>303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6"/>
      <c r="AC285" s="100" t="s">
        <v>158</v>
      </c>
      <c r="AD285" s="101"/>
      <c r="AE285" s="101"/>
      <c r="AF285" s="101"/>
      <c r="AG285" s="101"/>
      <c r="AH285" s="102"/>
      <c r="AI285" s="103" t="s">
        <v>364</v>
      </c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2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186">
        <f t="shared" si="19"/>
        <v>0</v>
      </c>
      <c r="CQ285" s="187"/>
      <c r="CR285" s="187"/>
      <c r="CS285" s="187"/>
      <c r="CT285" s="187"/>
      <c r="CU285" s="187"/>
      <c r="CV285" s="187"/>
      <c r="CW285" s="187"/>
      <c r="CX285" s="187"/>
      <c r="CY285" s="187"/>
      <c r="CZ285" s="187"/>
      <c r="DA285" s="187"/>
      <c r="DB285" s="187"/>
      <c r="DC285" s="187"/>
      <c r="DD285" s="188"/>
    </row>
    <row r="286" spans="2:108" ht="33" customHeight="1" hidden="1">
      <c r="B286" s="115" t="s">
        <v>251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158</v>
      </c>
      <c r="AD286" s="101"/>
      <c r="AE286" s="101"/>
      <c r="AF286" s="101"/>
      <c r="AG286" s="101"/>
      <c r="AH286" s="102"/>
      <c r="AI286" s="103" t="s">
        <v>363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6">
        <f t="shared" si="19"/>
        <v>0</v>
      </c>
      <c r="CQ286" s="187"/>
      <c r="CR286" s="187"/>
      <c r="CS286" s="187"/>
      <c r="CT286" s="187"/>
      <c r="CU286" s="187"/>
      <c r="CV286" s="187"/>
      <c r="CW286" s="187"/>
      <c r="CX286" s="187"/>
      <c r="CY286" s="187"/>
      <c r="CZ286" s="187"/>
      <c r="DA286" s="187"/>
      <c r="DB286" s="187"/>
      <c r="DC286" s="187"/>
      <c r="DD286" s="188"/>
    </row>
    <row r="287" spans="2:108" ht="32.25" customHeight="1" hidden="1">
      <c r="B287" s="115" t="s">
        <v>303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158</v>
      </c>
      <c r="AD287" s="101"/>
      <c r="AE287" s="101"/>
      <c r="AF287" s="101"/>
      <c r="AG287" s="101"/>
      <c r="AH287" s="102"/>
      <c r="AI287" s="103" t="s">
        <v>362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6">
        <f t="shared" si="19"/>
        <v>0</v>
      </c>
      <c r="CQ287" s="187"/>
      <c r="CR287" s="187"/>
      <c r="CS287" s="187"/>
      <c r="CT287" s="187"/>
      <c r="CU287" s="187"/>
      <c r="CV287" s="187"/>
      <c r="CW287" s="187"/>
      <c r="CX287" s="187"/>
      <c r="CY287" s="187"/>
      <c r="CZ287" s="187"/>
      <c r="DA287" s="187"/>
      <c r="DB287" s="187"/>
      <c r="DC287" s="187"/>
      <c r="DD287" s="188"/>
    </row>
    <row r="288" spans="2:108" ht="30.75" customHeight="1" hidden="1">
      <c r="B288" s="115" t="s">
        <v>304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158</v>
      </c>
      <c r="AD288" s="101"/>
      <c r="AE288" s="101"/>
      <c r="AF288" s="101"/>
      <c r="AG288" s="101"/>
      <c r="AH288" s="102"/>
      <c r="AI288" s="103" t="s">
        <v>361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6">
        <f t="shared" si="19"/>
        <v>0</v>
      </c>
      <c r="CQ288" s="187"/>
      <c r="CR288" s="187"/>
      <c r="CS288" s="187"/>
      <c r="CT288" s="187"/>
      <c r="CU288" s="187"/>
      <c r="CV288" s="187"/>
      <c r="CW288" s="187"/>
      <c r="CX288" s="187"/>
      <c r="CY288" s="187"/>
      <c r="CZ288" s="187"/>
      <c r="DA288" s="187"/>
      <c r="DB288" s="187"/>
      <c r="DC288" s="187"/>
      <c r="DD288" s="188"/>
    </row>
    <row r="289" spans="2:108" ht="34.5" customHeight="1">
      <c r="B289" s="115" t="s">
        <v>386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158</v>
      </c>
      <c r="AD289" s="101"/>
      <c r="AE289" s="101"/>
      <c r="AF289" s="101"/>
      <c r="AG289" s="101"/>
      <c r="AH289" s="102"/>
      <c r="AI289" s="103" t="s">
        <v>557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79">
        <v>4000</v>
      </c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>
        <f>BZ290</f>
        <v>4000</v>
      </c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186">
        <f>CP290</f>
        <v>0</v>
      </c>
      <c r="CQ289" s="187"/>
      <c r="CR289" s="187"/>
      <c r="CS289" s="187"/>
      <c r="CT289" s="187"/>
      <c r="CU289" s="187"/>
      <c r="CV289" s="187"/>
      <c r="CW289" s="187"/>
      <c r="CX289" s="187"/>
      <c r="CY289" s="187"/>
      <c r="CZ289" s="187"/>
      <c r="DA289" s="187"/>
      <c r="DB289" s="187"/>
      <c r="DC289" s="187"/>
      <c r="DD289" s="188"/>
    </row>
    <row r="290" spans="2:108" ht="24.75" customHeight="1">
      <c r="B290" s="115" t="s">
        <v>356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158</v>
      </c>
      <c r="AD290" s="101"/>
      <c r="AE290" s="101"/>
      <c r="AF290" s="101"/>
      <c r="AG290" s="101"/>
      <c r="AH290" s="102"/>
      <c r="AI290" s="103" t="s">
        <v>523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79">
        <v>4000</v>
      </c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>
        <f>BZ291</f>
        <v>4000</v>
      </c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186">
        <f>CP291</f>
        <v>0</v>
      </c>
      <c r="CQ290" s="187"/>
      <c r="CR290" s="187"/>
      <c r="CS290" s="187"/>
      <c r="CT290" s="187"/>
      <c r="CU290" s="187"/>
      <c r="CV290" s="187"/>
      <c r="CW290" s="187"/>
      <c r="CX290" s="187"/>
      <c r="CY290" s="187"/>
      <c r="CZ290" s="187"/>
      <c r="DA290" s="187"/>
      <c r="DB290" s="187"/>
      <c r="DC290" s="187"/>
      <c r="DD290" s="188"/>
    </row>
    <row r="291" spans="2:108" ht="20.25" customHeight="1">
      <c r="B291" s="115" t="s">
        <v>336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158</v>
      </c>
      <c r="AD291" s="101"/>
      <c r="AE291" s="101"/>
      <c r="AF291" s="101"/>
      <c r="AG291" s="101"/>
      <c r="AH291" s="102"/>
      <c r="AI291" s="103" t="s">
        <v>511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79">
        <v>4000</v>
      </c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>
        <f>BZ292</f>
        <v>4000</v>
      </c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186">
        <f>CP292</f>
        <v>0</v>
      </c>
      <c r="CQ291" s="187"/>
      <c r="CR291" s="187"/>
      <c r="CS291" s="187"/>
      <c r="CT291" s="187"/>
      <c r="CU291" s="187"/>
      <c r="CV291" s="187"/>
      <c r="CW291" s="187"/>
      <c r="CX291" s="187"/>
      <c r="CY291" s="187"/>
      <c r="CZ291" s="187"/>
      <c r="DA291" s="187"/>
      <c r="DB291" s="187"/>
      <c r="DC291" s="187"/>
      <c r="DD291" s="188"/>
    </row>
    <row r="292" spans="2:108" ht="22.5" customHeight="1">
      <c r="B292" s="115" t="s">
        <v>553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158</v>
      </c>
      <c r="AD292" s="101"/>
      <c r="AE292" s="101"/>
      <c r="AF292" s="101"/>
      <c r="AG292" s="101"/>
      <c r="AH292" s="102"/>
      <c r="AI292" s="103" t="s">
        <v>515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>
        <v>4000</v>
      </c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>
        <f>BZ293</f>
        <v>4000</v>
      </c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6">
        <f>CP293</f>
        <v>0</v>
      </c>
      <c r="CQ292" s="187"/>
      <c r="CR292" s="187"/>
      <c r="CS292" s="187"/>
      <c r="CT292" s="187"/>
      <c r="CU292" s="187"/>
      <c r="CV292" s="187"/>
      <c r="CW292" s="187"/>
      <c r="CX292" s="187"/>
      <c r="CY292" s="187"/>
      <c r="CZ292" s="187"/>
      <c r="DA292" s="187"/>
      <c r="DB292" s="187"/>
      <c r="DC292" s="187"/>
      <c r="DD292" s="188"/>
    </row>
    <row r="293" spans="2:108" ht="24" customHeight="1">
      <c r="B293" s="115" t="s">
        <v>503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158</v>
      </c>
      <c r="AD293" s="101"/>
      <c r="AE293" s="101"/>
      <c r="AF293" s="101"/>
      <c r="AG293" s="101"/>
      <c r="AH293" s="102"/>
      <c r="AI293" s="103" t="s">
        <v>513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>
        <v>4000</v>
      </c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>
        <f>BZ294</f>
        <v>4000</v>
      </c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6">
        <f>CP294</f>
        <v>0</v>
      </c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8"/>
    </row>
    <row r="294" spans="2:108" ht="33.75" customHeight="1">
      <c r="B294" s="115" t="s">
        <v>555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158</v>
      </c>
      <c r="AD294" s="101"/>
      <c r="AE294" s="101"/>
      <c r="AF294" s="101"/>
      <c r="AG294" s="101"/>
      <c r="AH294" s="102"/>
      <c r="AI294" s="103" t="s">
        <v>512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>
        <v>4000</v>
      </c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>
        <v>4000</v>
      </c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6">
        <f>BD294-BZ294</f>
        <v>0</v>
      </c>
      <c r="CQ294" s="187"/>
      <c r="CR294" s="187"/>
      <c r="CS294" s="187"/>
      <c r="CT294" s="187"/>
      <c r="CU294" s="187"/>
      <c r="CV294" s="187"/>
      <c r="CW294" s="187"/>
      <c r="CX294" s="187"/>
      <c r="CY294" s="187"/>
      <c r="CZ294" s="187"/>
      <c r="DA294" s="187"/>
      <c r="DB294" s="187"/>
      <c r="DC294" s="187"/>
      <c r="DD294" s="188"/>
    </row>
    <row r="295" spans="2:108" ht="22.5" customHeight="1">
      <c r="B295" s="226" t="s">
        <v>241</v>
      </c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6"/>
      <c r="AC295" s="100" t="s">
        <v>158</v>
      </c>
      <c r="AD295" s="101"/>
      <c r="AE295" s="101"/>
      <c r="AF295" s="101"/>
      <c r="AG295" s="101"/>
      <c r="AH295" s="102"/>
      <c r="AI295" s="222" t="s">
        <v>103</v>
      </c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4"/>
      <c r="BD295" s="89">
        <f aca="true" t="shared" si="23" ref="BD295:BD301">BD296</f>
        <v>1000</v>
      </c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 t="s">
        <v>244</v>
      </c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167">
        <v>1000</v>
      </c>
      <c r="CQ295" s="168"/>
      <c r="CR295" s="168"/>
      <c r="CS295" s="168"/>
      <c r="CT295" s="168"/>
      <c r="CU295" s="168"/>
      <c r="CV295" s="168"/>
      <c r="CW295" s="168"/>
      <c r="CX295" s="168"/>
      <c r="CY295" s="168"/>
      <c r="CZ295" s="168"/>
      <c r="DA295" s="168"/>
      <c r="DB295" s="168"/>
      <c r="DC295" s="168"/>
      <c r="DD295" s="169"/>
    </row>
    <row r="296" spans="2:108" ht="22.5" customHeight="1">
      <c r="B296" s="226" t="s">
        <v>242</v>
      </c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6"/>
      <c r="AC296" s="100" t="s">
        <v>158</v>
      </c>
      <c r="AD296" s="101"/>
      <c r="AE296" s="101"/>
      <c r="AF296" s="101"/>
      <c r="AG296" s="101"/>
      <c r="AH296" s="102"/>
      <c r="AI296" s="222" t="s">
        <v>104</v>
      </c>
      <c r="AJ296" s="223"/>
      <c r="AK296" s="223"/>
      <c r="AL296" s="223"/>
      <c r="AM296" s="223"/>
      <c r="AN296" s="223"/>
      <c r="AO296" s="223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AZ296" s="223"/>
      <c r="BA296" s="223"/>
      <c r="BB296" s="223"/>
      <c r="BC296" s="224"/>
      <c r="BD296" s="89">
        <f t="shared" si="23"/>
        <v>1000</v>
      </c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 t="s">
        <v>244</v>
      </c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167">
        <v>1000</v>
      </c>
      <c r="CQ296" s="168"/>
      <c r="CR296" s="168"/>
      <c r="CS296" s="168"/>
      <c r="CT296" s="168"/>
      <c r="CU296" s="168"/>
      <c r="CV296" s="168"/>
      <c r="CW296" s="168"/>
      <c r="CX296" s="168"/>
      <c r="CY296" s="168"/>
      <c r="CZ296" s="168"/>
      <c r="DA296" s="168"/>
      <c r="DB296" s="168"/>
      <c r="DC296" s="168"/>
      <c r="DD296" s="169"/>
    </row>
    <row r="297" spans="2:108" ht="43.5" customHeight="1">
      <c r="B297" s="115" t="s">
        <v>3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158</v>
      </c>
      <c r="AD297" s="101"/>
      <c r="AE297" s="101"/>
      <c r="AF297" s="101"/>
      <c r="AG297" s="101"/>
      <c r="AH297" s="102"/>
      <c r="AI297" s="103" t="s">
        <v>105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>
        <f t="shared" si="23"/>
        <v>1000</v>
      </c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 t="s">
        <v>244</v>
      </c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6">
        <v>1000</v>
      </c>
      <c r="CQ297" s="187"/>
      <c r="CR297" s="187"/>
      <c r="CS297" s="187"/>
      <c r="CT297" s="187"/>
      <c r="CU297" s="187"/>
      <c r="CV297" s="187"/>
      <c r="CW297" s="187"/>
      <c r="CX297" s="187"/>
      <c r="CY297" s="187"/>
      <c r="CZ297" s="187"/>
      <c r="DA297" s="187"/>
      <c r="DB297" s="187"/>
      <c r="DC297" s="187"/>
      <c r="DD297" s="188"/>
    </row>
    <row r="298" spans="2:108" ht="26.25" customHeight="1">
      <c r="B298" s="115" t="s">
        <v>355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158</v>
      </c>
      <c r="AD298" s="101"/>
      <c r="AE298" s="101"/>
      <c r="AF298" s="101"/>
      <c r="AG298" s="101"/>
      <c r="AH298" s="102"/>
      <c r="AI298" s="103" t="s">
        <v>106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>
        <f t="shared" si="23"/>
        <v>1000</v>
      </c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 t="s">
        <v>244</v>
      </c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6">
        <v>1000</v>
      </c>
      <c r="CQ298" s="187"/>
      <c r="CR298" s="187"/>
      <c r="CS298" s="187"/>
      <c r="CT298" s="187"/>
      <c r="CU298" s="187"/>
      <c r="CV298" s="187"/>
      <c r="CW298" s="187"/>
      <c r="CX298" s="187"/>
      <c r="CY298" s="187"/>
      <c r="CZ298" s="187"/>
      <c r="DA298" s="187"/>
      <c r="DB298" s="187"/>
      <c r="DC298" s="187"/>
      <c r="DD298" s="188"/>
    </row>
    <row r="299" spans="2:108" ht="94.5" customHeight="1">
      <c r="B299" s="115" t="s">
        <v>328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158</v>
      </c>
      <c r="AD299" s="101"/>
      <c r="AE299" s="101"/>
      <c r="AF299" s="101"/>
      <c r="AG299" s="101"/>
      <c r="AH299" s="102"/>
      <c r="AI299" s="103" t="s">
        <v>107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>
        <f t="shared" si="23"/>
        <v>1000</v>
      </c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 t="s">
        <v>244</v>
      </c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6">
        <v>1000</v>
      </c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8"/>
    </row>
    <row r="300" spans="2:108" s="21" customFormat="1" ht="38.25" customHeight="1">
      <c r="B300" s="115" t="s">
        <v>377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158</v>
      </c>
      <c r="AD300" s="101"/>
      <c r="AE300" s="101"/>
      <c r="AF300" s="101"/>
      <c r="AG300" s="101"/>
      <c r="AH300" s="102"/>
      <c r="AI300" s="103" t="s">
        <v>108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>
        <f t="shared" si="23"/>
        <v>1000</v>
      </c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 t="s">
        <v>244</v>
      </c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6">
        <v>1000</v>
      </c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8"/>
    </row>
    <row r="301" spans="2:108" ht="35.25" customHeight="1">
      <c r="B301" s="115" t="s">
        <v>23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225" t="s">
        <v>158</v>
      </c>
      <c r="AD301" s="223"/>
      <c r="AE301" s="223"/>
      <c r="AF301" s="223"/>
      <c r="AG301" s="223"/>
      <c r="AH301" s="224"/>
      <c r="AI301" s="103" t="s">
        <v>109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>
        <f t="shared" si="23"/>
        <v>1000</v>
      </c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 t="s">
        <v>244</v>
      </c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6">
        <v>1000</v>
      </c>
      <c r="CQ301" s="187"/>
      <c r="CR301" s="187"/>
      <c r="CS301" s="187"/>
      <c r="CT301" s="187"/>
      <c r="CU301" s="187"/>
      <c r="CV301" s="187"/>
      <c r="CW301" s="187"/>
      <c r="CX301" s="187"/>
      <c r="CY301" s="187"/>
      <c r="CZ301" s="187"/>
      <c r="DA301" s="187"/>
      <c r="DB301" s="187"/>
      <c r="DC301" s="187"/>
      <c r="DD301" s="188"/>
    </row>
    <row r="302" spans="2:108" ht="24" customHeight="1" thickBot="1">
      <c r="B302" s="115" t="s">
        <v>507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158</v>
      </c>
      <c r="AD302" s="101"/>
      <c r="AE302" s="101"/>
      <c r="AF302" s="101"/>
      <c r="AG302" s="101"/>
      <c r="AH302" s="102"/>
      <c r="AI302" s="103" t="s">
        <v>110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>
        <v>1000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">
        <v>244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6">
        <v>1000</v>
      </c>
      <c r="CQ302" s="187"/>
      <c r="CR302" s="187"/>
      <c r="CS302" s="187"/>
      <c r="CT302" s="187"/>
      <c r="CU302" s="187"/>
      <c r="CV302" s="187"/>
      <c r="CW302" s="187"/>
      <c r="CX302" s="187"/>
      <c r="CY302" s="187"/>
      <c r="CZ302" s="187"/>
      <c r="DA302" s="187"/>
      <c r="DB302" s="187"/>
      <c r="DC302" s="187"/>
      <c r="DD302" s="188"/>
    </row>
    <row r="303" spans="2:108" ht="36" customHeight="1" hidden="1">
      <c r="B303" s="226" t="s">
        <v>129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6"/>
      <c r="AC303" s="100" t="s">
        <v>158</v>
      </c>
      <c r="AD303" s="101"/>
      <c r="AE303" s="101"/>
      <c r="AF303" s="101"/>
      <c r="AG303" s="101"/>
      <c r="AH303" s="102"/>
      <c r="AI303" s="222" t="s">
        <v>111</v>
      </c>
      <c r="AJ303" s="223"/>
      <c r="AK303" s="223"/>
      <c r="AL303" s="223"/>
      <c r="AM303" s="223"/>
      <c r="AN303" s="223"/>
      <c r="AO303" s="223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AZ303" s="223"/>
      <c r="BA303" s="223"/>
      <c r="BB303" s="223"/>
      <c r="BC303" s="224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167"/>
      <c r="CQ303" s="168"/>
      <c r="CR303" s="168"/>
      <c r="CS303" s="168"/>
      <c r="CT303" s="168"/>
      <c r="CU303" s="168"/>
      <c r="CV303" s="168"/>
      <c r="CW303" s="168"/>
      <c r="CX303" s="168"/>
      <c r="CY303" s="168"/>
      <c r="CZ303" s="168"/>
      <c r="DA303" s="168"/>
      <c r="DB303" s="168"/>
      <c r="DC303" s="168"/>
      <c r="DD303" s="169"/>
    </row>
    <row r="304" spans="2:108" ht="40.5" customHeight="1" hidden="1">
      <c r="B304" s="115" t="s">
        <v>130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158</v>
      </c>
      <c r="AD304" s="101"/>
      <c r="AE304" s="101"/>
      <c r="AF304" s="101"/>
      <c r="AG304" s="101"/>
      <c r="AH304" s="102"/>
      <c r="AI304" s="103" t="s">
        <v>112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67"/>
      <c r="CQ304" s="168"/>
      <c r="CR304" s="168"/>
      <c r="CS304" s="168"/>
      <c r="CT304" s="168"/>
      <c r="CU304" s="168"/>
      <c r="CV304" s="168"/>
      <c r="CW304" s="168"/>
      <c r="CX304" s="168"/>
      <c r="CY304" s="168"/>
      <c r="CZ304" s="168"/>
      <c r="DA304" s="168"/>
      <c r="DB304" s="168"/>
      <c r="DC304" s="168"/>
      <c r="DD304" s="169"/>
    </row>
    <row r="305" spans="2:108" ht="37.5" customHeight="1" hidden="1">
      <c r="B305" s="115" t="s">
        <v>386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158</v>
      </c>
      <c r="AD305" s="101"/>
      <c r="AE305" s="101"/>
      <c r="AF305" s="101"/>
      <c r="AG305" s="101"/>
      <c r="AH305" s="102"/>
      <c r="AI305" s="103" t="s">
        <v>113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67"/>
      <c r="CQ305" s="168"/>
      <c r="CR305" s="168"/>
      <c r="CS305" s="168"/>
      <c r="CT305" s="168"/>
      <c r="CU305" s="168"/>
      <c r="CV305" s="168"/>
      <c r="CW305" s="168"/>
      <c r="CX305" s="168"/>
      <c r="CY305" s="168"/>
      <c r="CZ305" s="168"/>
      <c r="DA305" s="168"/>
      <c r="DB305" s="168"/>
      <c r="DC305" s="168"/>
      <c r="DD305" s="169"/>
    </row>
    <row r="306" spans="2:108" ht="26.25" customHeight="1" hidden="1">
      <c r="B306" s="115" t="s">
        <v>492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158</v>
      </c>
      <c r="AD306" s="101"/>
      <c r="AE306" s="101"/>
      <c r="AF306" s="101"/>
      <c r="AG306" s="101"/>
      <c r="AH306" s="102"/>
      <c r="AI306" s="103" t="s">
        <v>114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67"/>
      <c r="CQ306" s="168"/>
      <c r="CR306" s="168"/>
      <c r="CS306" s="168"/>
      <c r="CT306" s="168"/>
      <c r="CU306" s="168"/>
      <c r="CV306" s="168"/>
      <c r="CW306" s="168"/>
      <c r="CX306" s="168"/>
      <c r="CY306" s="168"/>
      <c r="CZ306" s="168"/>
      <c r="DA306" s="168"/>
      <c r="DB306" s="168"/>
      <c r="DC306" s="168"/>
      <c r="DD306" s="169"/>
    </row>
    <row r="307" spans="2:108" ht="66.75" customHeight="1" hidden="1">
      <c r="B307" s="115" t="s">
        <v>131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/>
      <c r="AD307" s="101"/>
      <c r="AE307" s="101"/>
      <c r="AF307" s="101"/>
      <c r="AG307" s="101"/>
      <c r="AH307" s="102"/>
      <c r="AI307" s="103" t="s">
        <v>115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67"/>
      <c r="CQ307" s="168"/>
      <c r="CR307" s="168"/>
      <c r="CS307" s="168"/>
      <c r="CT307" s="168"/>
      <c r="CU307" s="168"/>
      <c r="CV307" s="168"/>
      <c r="CW307" s="168"/>
      <c r="CX307" s="168"/>
      <c r="CY307" s="168"/>
      <c r="CZ307" s="168"/>
      <c r="DA307" s="168"/>
      <c r="DB307" s="168"/>
      <c r="DC307" s="168"/>
      <c r="DD307" s="169"/>
    </row>
    <row r="308" spans="2:108" ht="23.25" customHeight="1" hidden="1">
      <c r="B308" s="115" t="s">
        <v>118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6"/>
      <c r="AC308" s="100"/>
      <c r="AD308" s="101"/>
      <c r="AE308" s="101"/>
      <c r="AF308" s="101"/>
      <c r="AG308" s="101"/>
      <c r="AH308" s="102"/>
      <c r="AI308" s="103" t="s">
        <v>116</v>
      </c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2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167"/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17.25" customHeight="1" hidden="1" thickBot="1">
      <c r="B309" s="115" t="s">
        <v>132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6"/>
      <c r="AC309" s="30"/>
      <c r="AD309" s="30"/>
      <c r="AE309" s="30"/>
      <c r="AF309" s="30"/>
      <c r="AG309" s="30"/>
      <c r="AH309" s="30"/>
      <c r="AI309" s="103" t="s">
        <v>117</v>
      </c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2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167"/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11.25" customHeight="1" hidden="1" thickBot="1">
      <c r="B310" s="11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277" t="s">
        <v>159</v>
      </c>
      <c r="AD310" s="261"/>
      <c r="AE310" s="261"/>
      <c r="AF310" s="261"/>
      <c r="AG310" s="261"/>
      <c r="AH310" s="262"/>
      <c r="AI310" s="103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67"/>
      <c r="CQ310" s="168"/>
      <c r="CR310" s="168"/>
      <c r="CS310" s="168"/>
      <c r="CT310" s="168"/>
      <c r="CU310" s="168"/>
      <c r="CV310" s="168"/>
      <c r="CW310" s="168"/>
      <c r="CX310" s="168"/>
      <c r="CY310" s="168"/>
      <c r="CZ310" s="168"/>
      <c r="DA310" s="168"/>
      <c r="DB310" s="168"/>
      <c r="DC310" s="168"/>
      <c r="DD310" s="169"/>
    </row>
    <row r="311" spans="2:108" ht="72.75" customHeight="1" hidden="1">
      <c r="B311" s="11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33"/>
      <c r="AD311" s="34"/>
      <c r="AE311" s="34"/>
      <c r="AF311" s="34"/>
      <c r="AG311" s="34"/>
      <c r="AH311" s="34"/>
      <c r="AI311" s="103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67"/>
      <c r="CQ311" s="168"/>
      <c r="CR311" s="168"/>
      <c r="CS311" s="168"/>
      <c r="CT311" s="168"/>
      <c r="CU311" s="168"/>
      <c r="CV311" s="168"/>
      <c r="CW311" s="168"/>
      <c r="CX311" s="168"/>
      <c r="CY311" s="168"/>
      <c r="CZ311" s="168"/>
      <c r="DA311" s="168"/>
      <c r="DB311" s="168"/>
      <c r="DC311" s="168"/>
      <c r="DD311" s="169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63" t="s">
        <v>183</v>
      </c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5"/>
      <c r="AC313" s="29"/>
      <c r="AD313" s="29"/>
      <c r="AE313" s="29"/>
      <c r="AF313" s="29"/>
      <c r="AG313" s="29"/>
      <c r="AH313" s="29"/>
      <c r="AI313" s="260" t="s">
        <v>150</v>
      </c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1"/>
      <c r="BA313" s="261"/>
      <c r="BB313" s="261"/>
      <c r="BC313" s="262"/>
      <c r="BD313" s="231" t="s">
        <v>150</v>
      </c>
      <c r="BE313" s="231"/>
      <c r="BF313" s="231"/>
      <c r="BG313" s="231"/>
      <c r="BH313" s="231"/>
      <c r="BI313" s="231"/>
      <c r="BJ313" s="231"/>
      <c r="BK313" s="231"/>
      <c r="BL313" s="231"/>
      <c r="BM313" s="231"/>
      <c r="BN313" s="231"/>
      <c r="BO313" s="231"/>
      <c r="BP313" s="231"/>
      <c r="BQ313" s="231"/>
      <c r="BR313" s="231"/>
      <c r="BS313" s="231"/>
      <c r="BT313" s="231"/>
      <c r="BU313" s="231"/>
      <c r="BV313" s="231"/>
      <c r="BW313" s="231"/>
      <c r="BX313" s="231"/>
      <c r="BY313" s="232"/>
      <c r="BZ313" s="231">
        <f>доходы!BZ13-расходы!BZ5</f>
        <v>1137127.8800000008</v>
      </c>
      <c r="CA313" s="231"/>
      <c r="CB313" s="231"/>
      <c r="CC313" s="231"/>
      <c r="CD313" s="231"/>
      <c r="CE313" s="231"/>
      <c r="CF313" s="231"/>
      <c r="CG313" s="231"/>
      <c r="CH313" s="231"/>
      <c r="CI313" s="231"/>
      <c r="CJ313" s="231"/>
      <c r="CK313" s="231"/>
      <c r="CL313" s="231"/>
      <c r="CM313" s="231"/>
      <c r="CN313" s="231"/>
      <c r="CO313" s="232"/>
      <c r="CP313" s="231" t="s">
        <v>150</v>
      </c>
      <c r="CQ313" s="233"/>
      <c r="CR313" s="233"/>
      <c r="CS313" s="233"/>
      <c r="CT313" s="233"/>
      <c r="CU313" s="233"/>
      <c r="CV313" s="233"/>
      <c r="CW313" s="233"/>
      <c r="CX313" s="233"/>
      <c r="CY313" s="233"/>
      <c r="CZ313" s="233"/>
      <c r="DA313" s="233"/>
      <c r="DB313" s="233"/>
      <c r="DC313" s="233"/>
      <c r="DD313" s="233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AI128:BC128"/>
    <mergeCell ref="BD128:BY128"/>
    <mergeCell ref="BZ128:CO128"/>
    <mergeCell ref="CP128:DD128"/>
    <mergeCell ref="B129:AB129"/>
    <mergeCell ref="AC129:AH129"/>
    <mergeCell ref="AI129:BC129"/>
    <mergeCell ref="BD129:BY129"/>
    <mergeCell ref="BZ129:CO129"/>
    <mergeCell ref="CP129:DD129"/>
    <mergeCell ref="AI126:BC126"/>
    <mergeCell ref="BD126:BY126"/>
    <mergeCell ref="BZ126:CO126"/>
    <mergeCell ref="CP126:DD126"/>
    <mergeCell ref="B127:AB127"/>
    <mergeCell ref="AC127:AH127"/>
    <mergeCell ref="AI127:BC127"/>
    <mergeCell ref="BD127:BY127"/>
    <mergeCell ref="BZ127:CO127"/>
    <mergeCell ref="CP127:DD127"/>
    <mergeCell ref="AI122:BC122"/>
    <mergeCell ref="AI124:BC124"/>
    <mergeCell ref="BD124:BY124"/>
    <mergeCell ref="BZ124:CO124"/>
    <mergeCell ref="CP124:DD124"/>
    <mergeCell ref="CP122:DD122"/>
    <mergeCell ref="BD122:BY122"/>
    <mergeCell ref="AI125:BC125"/>
    <mergeCell ref="BD125:BY125"/>
    <mergeCell ref="BZ125:CO125"/>
    <mergeCell ref="B245:AB245"/>
    <mergeCell ref="AI244:BC244"/>
    <mergeCell ref="BD244:BY244"/>
    <mergeCell ref="BZ244:CO244"/>
    <mergeCell ref="AC151:AH151"/>
    <mergeCell ref="B126:AB126"/>
    <mergeCell ref="AC126:AH126"/>
    <mergeCell ref="B123:AB123"/>
    <mergeCell ref="AC123:AH123"/>
    <mergeCell ref="AI123:BC123"/>
    <mergeCell ref="BD123:BY123"/>
    <mergeCell ref="BZ123:CO123"/>
    <mergeCell ref="CP123:DD123"/>
    <mergeCell ref="AI247:BC247"/>
    <mergeCell ref="BD247:BY247"/>
    <mergeCell ref="B246:AB246"/>
    <mergeCell ref="AC246:AH246"/>
    <mergeCell ref="B244:AB244"/>
    <mergeCell ref="AC244:AH244"/>
    <mergeCell ref="BZ247:CO247"/>
    <mergeCell ref="CP247:DD247"/>
    <mergeCell ref="AI245:BC245"/>
    <mergeCell ref="BD245:BY245"/>
    <mergeCell ref="BZ245:CO245"/>
    <mergeCell ref="CP245:DD245"/>
    <mergeCell ref="AI246:BC246"/>
    <mergeCell ref="BD246:BY246"/>
    <mergeCell ref="BZ246:CO246"/>
    <mergeCell ref="CP246:DD246"/>
    <mergeCell ref="CP244:DD244"/>
    <mergeCell ref="B243:AB243"/>
    <mergeCell ref="AC243:AH243"/>
    <mergeCell ref="AI243:BC243"/>
    <mergeCell ref="BD243:BY243"/>
    <mergeCell ref="BZ243:CO243"/>
    <mergeCell ref="CP243:DD243"/>
    <mergeCell ref="BZ242:CO242"/>
    <mergeCell ref="CP242:DD242"/>
    <mergeCell ref="AC194:AH194"/>
    <mergeCell ref="AC216:AH216"/>
    <mergeCell ref="BD217:BY217"/>
    <mergeCell ref="BZ228:CO228"/>
    <mergeCell ref="BZ209:CO209"/>
    <mergeCell ref="CP215:DD215"/>
    <mergeCell ref="BZ229:CO229"/>
    <mergeCell ref="BD209:BY209"/>
    <mergeCell ref="CP109:DD109"/>
    <mergeCell ref="BZ151:CO151"/>
    <mergeCell ref="CP151:DD151"/>
    <mergeCell ref="B152:AB152"/>
    <mergeCell ref="AC152:AH152"/>
    <mergeCell ref="AI152:BC152"/>
    <mergeCell ref="BD152:BY152"/>
    <mergeCell ref="BZ152:CO152"/>
    <mergeCell ref="CP152:DD152"/>
    <mergeCell ref="BD151:BY151"/>
    <mergeCell ref="BZ110:CO110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CP113:DD113"/>
    <mergeCell ref="B114:AB114"/>
    <mergeCell ref="AC114:AH114"/>
    <mergeCell ref="AI114:BC114"/>
    <mergeCell ref="BD114:BY114"/>
    <mergeCell ref="BZ114:CO114"/>
    <mergeCell ref="CP114:DD114"/>
    <mergeCell ref="BZ113:CO113"/>
    <mergeCell ref="BD113:BY113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B106:AB106"/>
    <mergeCell ref="AC106:AH106"/>
    <mergeCell ref="AI106:BC106"/>
    <mergeCell ref="BD106:BY106"/>
    <mergeCell ref="CP106:DD106"/>
    <mergeCell ref="BZ107:CO107"/>
    <mergeCell ref="BZ106:CO106"/>
    <mergeCell ref="BD218:BY218"/>
    <mergeCell ref="BD207:BY207"/>
    <mergeCell ref="BZ199:CO199"/>
    <mergeCell ref="BZ205:CO205"/>
    <mergeCell ref="BZ204:CO204"/>
    <mergeCell ref="BD214:BY214"/>
    <mergeCell ref="BZ200:CO200"/>
    <mergeCell ref="BZ203:CO203"/>
    <mergeCell ref="BZ207:CO207"/>
    <mergeCell ref="BZ206:CO206"/>
    <mergeCell ref="AI213:BC213"/>
    <mergeCell ref="BD203:BY203"/>
    <mergeCell ref="BD200:BY200"/>
    <mergeCell ref="AI201:BC201"/>
    <mergeCell ref="BD205:BY205"/>
    <mergeCell ref="BD199:BY199"/>
    <mergeCell ref="AI205:BC205"/>
    <mergeCell ref="AI202:BC202"/>
    <mergeCell ref="AI212:BC212"/>
    <mergeCell ref="AI206:BC206"/>
    <mergeCell ref="AI220:BC220"/>
    <mergeCell ref="AI221:BC221"/>
    <mergeCell ref="AC219:AH219"/>
    <mergeCell ref="BD220:BY220"/>
    <mergeCell ref="AI219:BC219"/>
    <mergeCell ref="BD202:BY202"/>
    <mergeCell ref="AI214:BC214"/>
    <mergeCell ref="AI215:BC215"/>
    <mergeCell ref="BD213:BY213"/>
    <mergeCell ref="BD219:BY219"/>
    <mergeCell ref="BD222:BY222"/>
    <mergeCell ref="BD223:BY223"/>
    <mergeCell ref="AC226:AH226"/>
    <mergeCell ref="AI227:BC227"/>
    <mergeCell ref="AI223:BC223"/>
    <mergeCell ref="AC223:AH223"/>
    <mergeCell ref="AC227:AH227"/>
    <mergeCell ref="BD224:BY224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D221:BY221"/>
    <mergeCell ref="AI183:BC183"/>
    <mergeCell ref="AI182:BC182"/>
    <mergeCell ref="BD182:BY182"/>
    <mergeCell ref="B174:AB174"/>
    <mergeCell ref="CP178:DD178"/>
    <mergeCell ref="CP176:DD176"/>
    <mergeCell ref="B178:AB178"/>
    <mergeCell ref="AC180:AH180"/>
    <mergeCell ref="AC181:AH181"/>
    <mergeCell ref="B179:AB179"/>
    <mergeCell ref="AC179:AH179"/>
    <mergeCell ref="AC187:AH187"/>
    <mergeCell ref="B184:AB184"/>
    <mergeCell ref="B185:AB185"/>
    <mergeCell ref="B183:AB183"/>
    <mergeCell ref="AC183:AH183"/>
    <mergeCell ref="BD187:BY187"/>
    <mergeCell ref="BD196:BY196"/>
    <mergeCell ref="BZ190:CO190"/>
    <mergeCell ref="BD189:BY189"/>
    <mergeCell ref="BD192:BY192"/>
    <mergeCell ref="CP183:DD183"/>
    <mergeCell ref="CP162:DD162"/>
    <mergeCell ref="CP158:DD158"/>
    <mergeCell ref="CP172:DD172"/>
    <mergeCell ref="CP185:DD185"/>
    <mergeCell ref="CP197:DD197"/>
    <mergeCell ref="CP175:DD175"/>
    <mergeCell ref="CP170:DD170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67:DD167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BD191:BY191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BZ293:CO293"/>
    <mergeCell ref="BD231:BY231"/>
    <mergeCell ref="AI288:BC288"/>
    <mergeCell ref="BD238:BY238"/>
    <mergeCell ref="BD286:BY286"/>
    <mergeCell ref="BD288:BY288"/>
    <mergeCell ref="BD285:BY285"/>
    <mergeCell ref="BZ260:CO260"/>
    <mergeCell ref="BZ291:CO291"/>
    <mergeCell ref="BD242:BY242"/>
    <mergeCell ref="AI259:BC259"/>
    <mergeCell ref="AI274:BC274"/>
    <mergeCell ref="AI257:BC257"/>
    <mergeCell ref="AC264:AH264"/>
    <mergeCell ref="AC253:AH253"/>
    <mergeCell ref="AC265:AH265"/>
    <mergeCell ref="AI268:BC268"/>
    <mergeCell ref="AC259:AH259"/>
    <mergeCell ref="AC267:AH267"/>
    <mergeCell ref="AI255:BC255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BD230:BY230"/>
    <mergeCell ref="AI181:BC181"/>
    <mergeCell ref="AI203:BC203"/>
    <mergeCell ref="AI218:BC218"/>
    <mergeCell ref="AI216:BC216"/>
    <mergeCell ref="BD183:BY183"/>
    <mergeCell ref="AI229:BC229"/>
    <mergeCell ref="AI228:BC228"/>
    <mergeCell ref="AI225:BC225"/>
    <mergeCell ref="AI222:BC222"/>
    <mergeCell ref="B175:AB175"/>
    <mergeCell ref="AC178:AH178"/>
    <mergeCell ref="B180:AB180"/>
    <mergeCell ref="B237:AB237"/>
    <mergeCell ref="B190:AB190"/>
    <mergeCell ref="B257:AB257"/>
    <mergeCell ref="B222:AB222"/>
    <mergeCell ref="B227:AB227"/>
    <mergeCell ref="B197:AB197"/>
    <mergeCell ref="B189:AB189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B262:AB262"/>
    <mergeCell ref="AC262:AH262"/>
    <mergeCell ref="BZ280:CO280"/>
    <mergeCell ref="AI281:BC281"/>
    <mergeCell ref="AI282:BC282"/>
    <mergeCell ref="B282:AB282"/>
    <mergeCell ref="B280:AB280"/>
    <mergeCell ref="AC280:AH280"/>
    <mergeCell ref="AC282:AH282"/>
    <mergeCell ref="AI287:BC287"/>
    <mergeCell ref="BD281:BY281"/>
    <mergeCell ref="BD275:BY275"/>
    <mergeCell ref="BD270:BY270"/>
    <mergeCell ref="AI283:BC283"/>
    <mergeCell ref="AI286:BC286"/>
    <mergeCell ref="AI284:BC284"/>
    <mergeCell ref="AI276:BC276"/>
    <mergeCell ref="AI272:BC272"/>
    <mergeCell ref="AI273:BC273"/>
    <mergeCell ref="B256:AB256"/>
    <mergeCell ref="BD254:BY254"/>
    <mergeCell ref="CP258:DD258"/>
    <mergeCell ref="BD255:BY255"/>
    <mergeCell ref="B258:AB258"/>
    <mergeCell ref="AC257:AH257"/>
    <mergeCell ref="AI256:BC256"/>
    <mergeCell ref="BZ258:CO258"/>
    <mergeCell ref="AI263:BC263"/>
    <mergeCell ref="BD284:BY284"/>
    <mergeCell ref="BD283:BY283"/>
    <mergeCell ref="AC266:AH266"/>
    <mergeCell ref="B265:AB265"/>
    <mergeCell ref="B268:AB268"/>
    <mergeCell ref="AI277:BC277"/>
    <mergeCell ref="B283:AB283"/>
    <mergeCell ref="B274:AB274"/>
    <mergeCell ref="AC251:AH251"/>
    <mergeCell ref="BZ261:CO261"/>
    <mergeCell ref="BZ253:CO253"/>
    <mergeCell ref="CP253:DD253"/>
    <mergeCell ref="BD257:BY257"/>
    <mergeCell ref="AC258:AH258"/>
    <mergeCell ref="AC255:AH255"/>
    <mergeCell ref="BD260:BY260"/>
    <mergeCell ref="AC256:AH256"/>
    <mergeCell ref="BD256:BY256"/>
    <mergeCell ref="AC288:AH288"/>
    <mergeCell ref="AC284:AH284"/>
    <mergeCell ref="AC285:AH285"/>
    <mergeCell ref="AC287:AH287"/>
    <mergeCell ref="B289:AB289"/>
    <mergeCell ref="AC290:AH290"/>
    <mergeCell ref="B287:AB287"/>
    <mergeCell ref="B291:AB291"/>
    <mergeCell ref="B281:AB281"/>
    <mergeCell ref="B279:AB279"/>
    <mergeCell ref="B295:AB295"/>
    <mergeCell ref="B292:AB292"/>
    <mergeCell ref="B294:AB294"/>
    <mergeCell ref="B293:AB293"/>
    <mergeCell ref="B284:AB284"/>
    <mergeCell ref="B288:AB288"/>
    <mergeCell ref="B290:AB290"/>
    <mergeCell ref="B203:AB203"/>
    <mergeCell ref="B211:AB211"/>
    <mergeCell ref="B221:AB221"/>
    <mergeCell ref="B215:AB215"/>
    <mergeCell ref="AC218:AH218"/>
    <mergeCell ref="B220:AB220"/>
    <mergeCell ref="AC214:AH214"/>
    <mergeCell ref="AC221:AH221"/>
    <mergeCell ref="AC203:AH203"/>
    <mergeCell ref="AC205:AH205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BZ196:CO196"/>
    <mergeCell ref="BZ183:CO183"/>
    <mergeCell ref="BZ191:CO191"/>
    <mergeCell ref="BZ187:CO187"/>
    <mergeCell ref="BZ192:CO192"/>
    <mergeCell ref="BZ189:CO189"/>
    <mergeCell ref="BZ193:CO193"/>
    <mergeCell ref="BZ194:CO194"/>
    <mergeCell ref="CP305:DD305"/>
    <mergeCell ref="B308:AB308"/>
    <mergeCell ref="BZ303:CO303"/>
    <mergeCell ref="B304:AB304"/>
    <mergeCell ref="B310:AB310"/>
    <mergeCell ref="BD305:BY305"/>
    <mergeCell ref="BZ305:CO305"/>
    <mergeCell ref="BZ307:CO307"/>
    <mergeCell ref="AI305:BC305"/>
    <mergeCell ref="B307:AB307"/>
    <mergeCell ref="CP307:DD307"/>
    <mergeCell ref="AC308:AH308"/>
    <mergeCell ref="BZ306:CO306"/>
    <mergeCell ref="BD307:BY307"/>
    <mergeCell ref="AI307:BC307"/>
    <mergeCell ref="AI306:BC306"/>
    <mergeCell ref="CP306:DD306"/>
    <mergeCell ref="AC307:AH307"/>
    <mergeCell ref="AC306:AH306"/>
    <mergeCell ref="CP311:DD311"/>
    <mergeCell ref="BZ310:CO310"/>
    <mergeCell ref="CP310:DD310"/>
    <mergeCell ref="BZ311:CO311"/>
    <mergeCell ref="BD308:BY308"/>
    <mergeCell ref="BZ309:CO309"/>
    <mergeCell ref="BZ308:CO308"/>
    <mergeCell ref="CP309:DD309"/>
    <mergeCell ref="CP308:DD308"/>
    <mergeCell ref="BD311:BY311"/>
    <mergeCell ref="CP303:DD303"/>
    <mergeCell ref="AI304:BC304"/>
    <mergeCell ref="BZ304:CO304"/>
    <mergeCell ref="AI303:BC303"/>
    <mergeCell ref="BD304:BY304"/>
    <mergeCell ref="CP304:DD304"/>
    <mergeCell ref="BD303:BY303"/>
    <mergeCell ref="BD310:BY310"/>
    <mergeCell ref="BD309:BY309"/>
    <mergeCell ref="BD306:BY306"/>
    <mergeCell ref="AI308:BC308"/>
    <mergeCell ref="AC303:AH303"/>
    <mergeCell ref="AC230:AH230"/>
    <mergeCell ref="AC292:AH292"/>
    <mergeCell ref="AC276:AH276"/>
    <mergeCell ref="AI231:BC231"/>
    <mergeCell ref="AI232:BC232"/>
    <mergeCell ref="AC302:AH302"/>
    <mergeCell ref="AC300:AH300"/>
    <mergeCell ref="AI311:BC311"/>
    <mergeCell ref="AI309:BC309"/>
    <mergeCell ref="AI310:BC310"/>
    <mergeCell ref="AC305:AH305"/>
    <mergeCell ref="AC304:AH304"/>
    <mergeCell ref="AI301:BC301"/>
    <mergeCell ref="AC310:AH310"/>
    <mergeCell ref="AC234:AH234"/>
    <mergeCell ref="AC249:AH249"/>
    <mergeCell ref="AC248:AH248"/>
    <mergeCell ref="B228:AB228"/>
    <mergeCell ref="B253:AB253"/>
    <mergeCell ref="AC240:AH240"/>
    <mergeCell ref="B231:AB231"/>
    <mergeCell ref="AC233:AH233"/>
    <mergeCell ref="B242:AB242"/>
    <mergeCell ref="AC239:AH239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B239:AB239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B277:AB277"/>
    <mergeCell ref="B269:AB269"/>
    <mergeCell ref="AI191:BC191"/>
    <mergeCell ref="AI176:BC176"/>
    <mergeCell ref="AI134:BC134"/>
    <mergeCell ref="AI154:BC154"/>
    <mergeCell ref="AI166:BC166"/>
    <mergeCell ref="AI175:BC175"/>
    <mergeCell ref="AI189:BC189"/>
    <mergeCell ref="AI153:BC153"/>
    <mergeCell ref="AI151:BC151"/>
    <mergeCell ref="AI190:BC190"/>
    <mergeCell ref="CP189:DD189"/>
    <mergeCell ref="BD154:BY154"/>
    <mergeCell ref="CP157:DD157"/>
    <mergeCell ref="BD159:BY159"/>
    <mergeCell ref="BD163:BY163"/>
    <mergeCell ref="BD167:BY167"/>
    <mergeCell ref="CP164:DD164"/>
    <mergeCell ref="BD176:BY176"/>
    <mergeCell ref="CP174:DD174"/>
    <mergeCell ref="CP168:DD168"/>
    <mergeCell ref="B161:AB161"/>
    <mergeCell ref="AI174:BC174"/>
    <mergeCell ref="AC167:AH167"/>
    <mergeCell ref="AC163:AH163"/>
    <mergeCell ref="BD173:BY173"/>
    <mergeCell ref="CP149:DD149"/>
    <mergeCell ref="BZ162:CO162"/>
    <mergeCell ref="BZ158:CO158"/>
    <mergeCell ref="CP171:DD171"/>
    <mergeCell ref="CP173:DD173"/>
    <mergeCell ref="CP150:DD150"/>
    <mergeCell ref="BZ150:CO150"/>
    <mergeCell ref="BZ250:CO250"/>
    <mergeCell ref="B194:AB194"/>
    <mergeCell ref="B196:AB196"/>
    <mergeCell ref="AI158:BC158"/>
    <mergeCell ref="AI160:BC160"/>
    <mergeCell ref="AI165:BC165"/>
    <mergeCell ref="AI159:BC159"/>
    <mergeCell ref="AI186:BC186"/>
    <mergeCell ref="BZ186:CO186"/>
    <mergeCell ref="BD180:BY180"/>
    <mergeCell ref="BZ166:CO166"/>
    <mergeCell ref="CP148:DD148"/>
    <mergeCell ref="BZ275:CO275"/>
    <mergeCell ref="BZ264:CO264"/>
    <mergeCell ref="CP159:DD159"/>
    <mergeCell ref="CP163:DD163"/>
    <mergeCell ref="BZ159:CO159"/>
    <mergeCell ref="CP161:DD161"/>
    <mergeCell ref="BD178:BY178"/>
    <mergeCell ref="BZ160:CO160"/>
    <mergeCell ref="BD177:BY177"/>
    <mergeCell ref="BD161:BY161"/>
    <mergeCell ref="BZ169:CO169"/>
    <mergeCell ref="BD169:BY169"/>
    <mergeCell ref="BZ164:CO164"/>
    <mergeCell ref="BZ156:CO156"/>
    <mergeCell ref="BD150:BY150"/>
    <mergeCell ref="BD171:BY171"/>
    <mergeCell ref="BZ165:CO165"/>
    <mergeCell ref="BZ170:CO170"/>
    <mergeCell ref="CP154:DD154"/>
    <mergeCell ref="CP169:DD169"/>
    <mergeCell ref="BZ171:CO171"/>
    <mergeCell ref="CP166:DD166"/>
    <mergeCell ref="BZ167:CO167"/>
    <mergeCell ref="BZ153:CO153"/>
    <mergeCell ref="BZ157:CO157"/>
    <mergeCell ref="BD168:BY168"/>
    <mergeCell ref="BD170:BY170"/>
    <mergeCell ref="CP145:DD145"/>
    <mergeCell ref="CP156:DD156"/>
    <mergeCell ref="BD153:BY153"/>
    <mergeCell ref="BD145:BY145"/>
    <mergeCell ref="BD156:BY156"/>
    <mergeCell ref="CP165:DD165"/>
    <mergeCell ref="CP136:DD136"/>
    <mergeCell ref="CP153:DD153"/>
    <mergeCell ref="CP139:DD139"/>
    <mergeCell ref="CP137:DD137"/>
    <mergeCell ref="BD144:BY144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BD99:BY99"/>
    <mergeCell ref="BD103:BY103"/>
    <mergeCell ref="CP155:DD155"/>
    <mergeCell ref="CP143:DD143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AI59:BC59"/>
    <mergeCell ref="BD67:BY67"/>
    <mergeCell ref="AI67:BC67"/>
    <mergeCell ref="AI66:BC66"/>
    <mergeCell ref="AI55:BC55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BD61:BY61"/>
    <mergeCell ref="AC60:AH60"/>
    <mergeCell ref="AI60:BC60"/>
    <mergeCell ref="AC62:AH62"/>
    <mergeCell ref="BD58:BY58"/>
    <mergeCell ref="AI86:BC86"/>
    <mergeCell ref="BZ56:CO56"/>
    <mergeCell ref="BZ57:CO57"/>
    <mergeCell ref="BD93:BY93"/>
    <mergeCell ref="BD81:BY81"/>
    <mergeCell ref="BD92:BY92"/>
    <mergeCell ref="BD89:BY89"/>
    <mergeCell ref="BZ85:CO85"/>
    <mergeCell ref="BZ75:CO75"/>
    <mergeCell ref="BZ59:CO59"/>
    <mergeCell ref="AI85:BC85"/>
    <mergeCell ref="AI76:BC76"/>
    <mergeCell ref="BD78:BY78"/>
    <mergeCell ref="AC78:AH78"/>
    <mergeCell ref="AI78:BC78"/>
    <mergeCell ref="AC79:AH79"/>
    <mergeCell ref="AC80:AH80"/>
    <mergeCell ref="AC81:AH81"/>
    <mergeCell ref="AC86:AH86"/>
    <mergeCell ref="BZ86:CO86"/>
    <mergeCell ref="BZ84:CO84"/>
    <mergeCell ref="BD86:BY86"/>
    <mergeCell ref="AI80:BC80"/>
    <mergeCell ref="BZ81:CO81"/>
    <mergeCell ref="BZ80:CO80"/>
    <mergeCell ref="BZ83:CO83"/>
    <mergeCell ref="BZ82:CO82"/>
    <mergeCell ref="AI84:BC84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I88:BC88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7:AH9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BD43:BY43"/>
    <mergeCell ref="CP38:DD38"/>
    <mergeCell ref="BD37:BY37"/>
    <mergeCell ref="BZ38:CO38"/>
    <mergeCell ref="BD38:BY38"/>
    <mergeCell ref="AI41:BC41"/>
    <mergeCell ref="BZ41:CO41"/>
    <mergeCell ref="BD39:BY39"/>
    <mergeCell ref="AI38:BC38"/>
    <mergeCell ref="AI40:BC40"/>
    <mergeCell ref="AI37:BC37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Z33:CO33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3:BY23"/>
    <mergeCell ref="BD20:BY20"/>
    <mergeCell ref="BZ21:CO21"/>
    <mergeCell ref="BZ22:CO22"/>
    <mergeCell ref="BZ18:CO18"/>
    <mergeCell ref="BD28:BY28"/>
    <mergeCell ref="CP28:DD28"/>
    <mergeCell ref="BZ26:CO26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CP39:DD39"/>
    <mergeCell ref="BZ40:CO40"/>
    <mergeCell ref="BD41:BY41"/>
    <mergeCell ref="CP46:DD46"/>
    <mergeCell ref="CP49:DD49"/>
    <mergeCell ref="CP42:DD42"/>
    <mergeCell ref="CP40:DD40"/>
    <mergeCell ref="BZ39:CO39"/>
    <mergeCell ref="BZ45:CO45"/>
    <mergeCell ref="BZ42:CO42"/>
    <mergeCell ref="BD79:BY79"/>
    <mergeCell ref="BD91:BY91"/>
    <mergeCell ref="CP45:DD45"/>
    <mergeCell ref="BD40:BY40"/>
    <mergeCell ref="CP44:DD44"/>
    <mergeCell ref="CP43:DD43"/>
    <mergeCell ref="CP50:DD50"/>
    <mergeCell ref="CP48:DD48"/>
    <mergeCell ref="BZ48:CO48"/>
    <mergeCell ref="BD80:BY80"/>
    <mergeCell ref="BZ115:CO115"/>
    <mergeCell ref="BZ52:CO52"/>
    <mergeCell ref="CP57:DD57"/>
    <mergeCell ref="CP56:DD56"/>
    <mergeCell ref="BZ54:CO54"/>
    <mergeCell ref="CP52:DD52"/>
    <mergeCell ref="BZ79:CO79"/>
    <mergeCell ref="BZ105:CO105"/>
    <mergeCell ref="CP105:DD105"/>
    <mergeCell ref="CP112:DD112"/>
    <mergeCell ref="CP47:DD47"/>
    <mergeCell ref="BZ47:CO47"/>
    <mergeCell ref="BZ49:CO49"/>
    <mergeCell ref="BZ71:CO71"/>
    <mergeCell ref="BZ68:CO68"/>
    <mergeCell ref="BD49:BY49"/>
    <mergeCell ref="CP91:DD91"/>
    <mergeCell ref="CP92:DD92"/>
    <mergeCell ref="CP89:DD89"/>
    <mergeCell ref="BZ90:CO90"/>
    <mergeCell ref="CP88:DD88"/>
    <mergeCell ref="BZ89:CO89"/>
    <mergeCell ref="CP87:DD87"/>
    <mergeCell ref="CP85:DD85"/>
    <mergeCell ref="BZ61:CO61"/>
    <mergeCell ref="CP80:DD80"/>
    <mergeCell ref="CP84:DD84"/>
    <mergeCell ref="BZ87:CO87"/>
    <mergeCell ref="CP140:DD140"/>
    <mergeCell ref="CP144:DD144"/>
    <mergeCell ref="BZ144:CO144"/>
    <mergeCell ref="BZ154:CO154"/>
    <mergeCell ref="BZ149:CO149"/>
    <mergeCell ref="BZ147:CO147"/>
    <mergeCell ref="BZ146:CO146"/>
    <mergeCell ref="CP141:DD141"/>
    <mergeCell ref="BZ143:CO143"/>
    <mergeCell ref="BZ141:CO141"/>
    <mergeCell ref="BZ139:CO139"/>
    <mergeCell ref="CP142:DD142"/>
    <mergeCell ref="BD104:BY104"/>
    <mergeCell ref="BD115:BY115"/>
    <mergeCell ref="BZ130:CO130"/>
    <mergeCell ref="BZ121:CO121"/>
    <mergeCell ref="BZ104:CO104"/>
    <mergeCell ref="BZ132:CO132"/>
    <mergeCell ref="BZ134:CO134"/>
    <mergeCell ref="BZ135:CO135"/>
    <mergeCell ref="CP135:DD135"/>
    <mergeCell ref="CP51:DD51"/>
    <mergeCell ref="BZ133:CO133"/>
    <mergeCell ref="BZ100:CO100"/>
    <mergeCell ref="CP86:DD86"/>
    <mergeCell ref="CP74:DD74"/>
    <mergeCell ref="BZ116:CO116"/>
    <mergeCell ref="BZ122:CO122"/>
    <mergeCell ref="BZ72:CO72"/>
    <mergeCell ref="CP53:DD53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BD22:BY22"/>
    <mergeCell ref="CP18:DD18"/>
    <mergeCell ref="BZ20:CO20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BZ50:CO50"/>
    <mergeCell ref="BD51:BY51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21:DD21"/>
    <mergeCell ref="BD19:BY19"/>
    <mergeCell ref="AI48:BC48"/>
    <mergeCell ref="AC55:AH55"/>
    <mergeCell ref="CP10:DD10"/>
    <mergeCell ref="CP11:DD11"/>
    <mergeCell ref="BZ11:CO11"/>
    <mergeCell ref="BD15:BY15"/>
    <mergeCell ref="BZ17:CO17"/>
    <mergeCell ref="AC35:AH35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C37:AH37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AC161:AH161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81:DD181"/>
    <mergeCell ref="BZ172:CO172"/>
    <mergeCell ref="CP187:DD187"/>
    <mergeCell ref="BD175:BY175"/>
    <mergeCell ref="AI184:BC184"/>
    <mergeCell ref="BZ182:CO182"/>
    <mergeCell ref="BZ185:CO185"/>
    <mergeCell ref="CP177:DD177"/>
    <mergeCell ref="CP180:DD180"/>
    <mergeCell ref="BZ176:CO176"/>
    <mergeCell ref="B198:AB198"/>
    <mergeCell ref="AI44:BC44"/>
    <mergeCell ref="AC28:AH28"/>
    <mergeCell ref="AI28:BC28"/>
    <mergeCell ref="AC30:AH30"/>
    <mergeCell ref="AC84:AH84"/>
    <mergeCell ref="AI169:BC169"/>
    <mergeCell ref="AC41:AH41"/>
    <mergeCell ref="B81:AB81"/>
    <mergeCell ref="B192:AB192"/>
    <mergeCell ref="AC202:AH202"/>
    <mergeCell ref="BD197:BY197"/>
    <mergeCell ref="BD201:BY201"/>
    <mergeCell ref="AC200:AH200"/>
    <mergeCell ref="AI200:BC200"/>
    <mergeCell ref="BZ202:CO202"/>
    <mergeCell ref="BZ197:CO197"/>
    <mergeCell ref="BZ198:CO198"/>
    <mergeCell ref="AI199:BC199"/>
    <mergeCell ref="B205:AB205"/>
    <mergeCell ref="B204:AB204"/>
    <mergeCell ref="AC225:AH225"/>
    <mergeCell ref="B224:AB224"/>
    <mergeCell ref="AC222:AH222"/>
    <mergeCell ref="B225:AB225"/>
    <mergeCell ref="B217:AB217"/>
    <mergeCell ref="B219:AB219"/>
    <mergeCell ref="AC220:AH220"/>
    <mergeCell ref="AC217:AH217"/>
    <mergeCell ref="B214:AB214"/>
    <mergeCell ref="B218:AB218"/>
    <mergeCell ref="B207:AB207"/>
    <mergeCell ref="B209:AB209"/>
    <mergeCell ref="AC207:AH207"/>
    <mergeCell ref="B212:AB212"/>
    <mergeCell ref="AC212:AH212"/>
    <mergeCell ref="AC210:AH210"/>
    <mergeCell ref="AC208:AH208"/>
    <mergeCell ref="AC209:AH209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248:AB248"/>
    <mergeCell ref="AC252:AH252"/>
    <mergeCell ref="B241:AB241"/>
    <mergeCell ref="AC241:AH241"/>
    <mergeCell ref="AI252:BC252"/>
    <mergeCell ref="B252:AB252"/>
    <mergeCell ref="AC242:AH242"/>
    <mergeCell ref="AI242:BC242"/>
    <mergeCell ref="B247:AB247"/>
    <mergeCell ref="AC247:AH247"/>
    <mergeCell ref="B249:AB249"/>
    <mergeCell ref="B255:AB255"/>
    <mergeCell ref="AI264:BC264"/>
    <mergeCell ref="AC254:AH254"/>
    <mergeCell ref="AI253:BC253"/>
    <mergeCell ref="AI258:BC258"/>
    <mergeCell ref="AI262:BC262"/>
    <mergeCell ref="B254:AB254"/>
    <mergeCell ref="B260:AB260"/>
    <mergeCell ref="B259:AB259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BZ299:CO299"/>
    <mergeCell ref="BD287:BY287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CP274:DD274"/>
    <mergeCell ref="BZ254:CO254"/>
    <mergeCell ref="CP272:DD272"/>
    <mergeCell ref="BZ236:CO236"/>
    <mergeCell ref="BZ249:CO249"/>
    <mergeCell ref="BZ239:CO239"/>
    <mergeCell ref="BZ251:CO251"/>
    <mergeCell ref="CP251:DD251"/>
    <mergeCell ref="CP257:DD257"/>
    <mergeCell ref="BZ240:CO240"/>
    <mergeCell ref="CP252:DD252"/>
    <mergeCell ref="CP238:DD238"/>
    <mergeCell ref="CP286:DD286"/>
    <mergeCell ref="CP284:DD284"/>
    <mergeCell ref="CP281:DD281"/>
    <mergeCell ref="CP282:DD282"/>
    <mergeCell ref="CP275:DD275"/>
    <mergeCell ref="CP278:DD278"/>
    <mergeCell ref="CP285:DD285"/>
    <mergeCell ref="CP279:DD279"/>
    <mergeCell ref="CP276:DD276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BZ273:CO273"/>
    <mergeCell ref="BZ274:CO274"/>
    <mergeCell ref="BD259:BY259"/>
    <mergeCell ref="BD262:BY262"/>
    <mergeCell ref="BD273:BY273"/>
    <mergeCell ref="BZ248:CO248"/>
    <mergeCell ref="BD248:BY248"/>
    <mergeCell ref="BD251:BY251"/>
    <mergeCell ref="BD264:BY264"/>
    <mergeCell ref="AC237:AH237"/>
    <mergeCell ref="AC238:AH238"/>
    <mergeCell ref="BD234:BY234"/>
    <mergeCell ref="BD265:BY265"/>
    <mergeCell ref="AI237:BC237"/>
    <mergeCell ref="AI250:BC250"/>
    <mergeCell ref="AI235:BC235"/>
    <mergeCell ref="AI236:BC236"/>
    <mergeCell ref="AI249:BC249"/>
    <mergeCell ref="BD240:BY240"/>
    <mergeCell ref="BD268:BY268"/>
    <mergeCell ref="AI233:BC233"/>
    <mergeCell ref="BD236:BY236"/>
    <mergeCell ref="AI239:BC239"/>
    <mergeCell ref="BD239:BY239"/>
    <mergeCell ref="BD235:BY235"/>
    <mergeCell ref="BD237:BY237"/>
    <mergeCell ref="AI234:BC234"/>
    <mergeCell ref="AI265:BC265"/>
    <mergeCell ref="BD241:BY241"/>
    <mergeCell ref="CP265:DD265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BZ278:CO278"/>
    <mergeCell ref="CP268:DD268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28:DD228"/>
    <mergeCell ref="CP231:DD231"/>
    <mergeCell ref="CP221:DD221"/>
    <mergeCell ref="CP226:DD226"/>
    <mergeCell ref="CP232:DD232"/>
    <mergeCell ref="BZ262:CO262"/>
    <mergeCell ref="CP241:DD241"/>
    <mergeCell ref="CP248:DD248"/>
    <mergeCell ref="BZ232:CO232"/>
    <mergeCell ref="CP235:DD235"/>
    <mergeCell ref="B53:AB53"/>
    <mergeCell ref="CP200:DD200"/>
    <mergeCell ref="CP190:DD190"/>
    <mergeCell ref="CP193:DD193"/>
    <mergeCell ref="B101:AB101"/>
    <mergeCell ref="B82:AB82"/>
    <mergeCell ref="B199:AB199"/>
    <mergeCell ref="B195:AB195"/>
    <mergeCell ref="B193:AB193"/>
    <mergeCell ref="B70:AB70"/>
    <mergeCell ref="B122:AB122"/>
    <mergeCell ref="B121:AB121"/>
    <mergeCell ref="B103:AB103"/>
    <mergeCell ref="B102:AB102"/>
    <mergeCell ref="B111:AB111"/>
    <mergeCell ref="B107:AB107"/>
    <mergeCell ref="B108:AB108"/>
    <mergeCell ref="B113:AB113"/>
    <mergeCell ref="B112:AB112"/>
    <mergeCell ref="B110:AB110"/>
    <mergeCell ref="B49:AB49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57:AB57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0:AB40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3:AB13"/>
    <mergeCell ref="B25:AB25"/>
    <mergeCell ref="B32:AB32"/>
    <mergeCell ref="B20:AB20"/>
    <mergeCell ref="B23:AB23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21:AB21"/>
    <mergeCell ref="B19:AB19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59:AB59"/>
    <mergeCell ref="AC20:AH20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16:AH16"/>
    <mergeCell ref="AC17:AH17"/>
    <mergeCell ref="AC26:AH26"/>
    <mergeCell ref="AC27:AH27"/>
    <mergeCell ref="AC22:AH22"/>
    <mergeCell ref="AC23:AH2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6:AH6"/>
    <mergeCell ref="AC5:AH5"/>
    <mergeCell ref="BZ4:CO4"/>
    <mergeCell ref="BD3:BY3"/>
    <mergeCell ref="BZ3:CO3"/>
    <mergeCell ref="BZ5:CO5"/>
    <mergeCell ref="AC4:AH4"/>
    <mergeCell ref="AI4:BC4"/>
    <mergeCell ref="AI3:BC3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B6:AB6"/>
    <mergeCell ref="BZ313:CO313"/>
    <mergeCell ref="CP7:DD7"/>
    <mergeCell ref="CP313:DD313"/>
    <mergeCell ref="BD233:BY233"/>
    <mergeCell ref="BZ256:CO256"/>
    <mergeCell ref="BZ7:CO7"/>
    <mergeCell ref="CP224:DD224"/>
    <mergeCell ref="CP227:DD227"/>
    <mergeCell ref="CP213:DD213"/>
    <mergeCell ref="CP191:DD191"/>
    <mergeCell ref="CP256:DD256"/>
    <mergeCell ref="CP259:DD259"/>
    <mergeCell ref="CP261:DD261"/>
    <mergeCell ref="CP216:DD216"/>
    <mergeCell ref="CP218:DD218"/>
    <mergeCell ref="CP217:DD217"/>
    <mergeCell ref="CP239:DD239"/>
    <mergeCell ref="CP234:DD234"/>
    <mergeCell ref="CP222:DD222"/>
    <mergeCell ref="CP219:DD219"/>
    <mergeCell ref="AI5:BC5"/>
    <mergeCell ref="BZ230:CO230"/>
    <mergeCell ref="CP225:DD225"/>
    <mergeCell ref="BD208:BY208"/>
    <mergeCell ref="BZ208:CO208"/>
    <mergeCell ref="BZ220:CO220"/>
    <mergeCell ref="BZ218:CO218"/>
    <mergeCell ref="CP5:DD5"/>
    <mergeCell ref="BD5:BY5"/>
    <mergeCell ref="CP204:DD204"/>
    <mergeCell ref="BZ233:CO233"/>
    <mergeCell ref="CP237:DD237"/>
    <mergeCell ref="BZ237:CO237"/>
    <mergeCell ref="CP3:DD3"/>
    <mergeCell ref="BD4:BY4"/>
    <mergeCell ref="CP4:DD4"/>
    <mergeCell ref="CP6:DD6"/>
    <mergeCell ref="CP8:DD8"/>
    <mergeCell ref="CP223:DD223"/>
    <mergeCell ref="CP220:DD220"/>
    <mergeCell ref="CP214:DD214"/>
    <mergeCell ref="BZ225:CO225"/>
    <mergeCell ref="BZ210:CO210"/>
    <mergeCell ref="CP240:DD240"/>
    <mergeCell ref="BZ238:CO238"/>
    <mergeCell ref="BZ224:CO224"/>
    <mergeCell ref="BZ222:CO222"/>
    <mergeCell ref="CP236:DD236"/>
    <mergeCell ref="BZ221:CO221"/>
    <mergeCell ref="CP229:DD229"/>
    <mergeCell ref="BZ215:CO215"/>
    <mergeCell ref="BZ214:CO214"/>
    <mergeCell ref="BZ219:CO219"/>
    <mergeCell ref="BZ216:CO216"/>
    <mergeCell ref="BZ227:CO227"/>
    <mergeCell ref="BZ223:CO223"/>
    <mergeCell ref="CP206:DD206"/>
    <mergeCell ref="CP195:DD195"/>
    <mergeCell ref="CP212:DD212"/>
    <mergeCell ref="CP207:DD207"/>
    <mergeCell ref="CP209:DD209"/>
    <mergeCell ref="CP202:DD202"/>
    <mergeCell ref="CP205:DD205"/>
    <mergeCell ref="CP203:DD203"/>
    <mergeCell ref="CP211:DD211"/>
    <mergeCell ref="CP208:DD208"/>
    <mergeCell ref="CP192:DD192"/>
    <mergeCell ref="CP196:DD196"/>
    <mergeCell ref="CP194:DD194"/>
    <mergeCell ref="CP201:DD201"/>
    <mergeCell ref="CP198:DD198"/>
    <mergeCell ref="CP199:DD199"/>
    <mergeCell ref="CP182:DD182"/>
    <mergeCell ref="CP184:DD184"/>
    <mergeCell ref="BD186:BY186"/>
    <mergeCell ref="BZ181:CO181"/>
    <mergeCell ref="BD179:BY179"/>
    <mergeCell ref="BZ179:CO179"/>
    <mergeCell ref="BZ180:CO180"/>
    <mergeCell ref="BD181:BY181"/>
    <mergeCell ref="CP179:DD179"/>
    <mergeCell ref="CP186:DD186"/>
    <mergeCell ref="AI195:BC195"/>
    <mergeCell ref="AI197:BC197"/>
    <mergeCell ref="AC175:AH175"/>
    <mergeCell ref="AI194:BC194"/>
    <mergeCell ref="AC191:AH191"/>
    <mergeCell ref="AI187:BC187"/>
    <mergeCell ref="AI193:BC193"/>
    <mergeCell ref="AC185:AH185"/>
    <mergeCell ref="AI192:BC192"/>
    <mergeCell ref="AC197:AH197"/>
    <mergeCell ref="AC171:AH171"/>
    <mergeCell ref="AC196:AH196"/>
    <mergeCell ref="AC198:AH198"/>
    <mergeCell ref="AC195:AH195"/>
    <mergeCell ref="AC193:AH193"/>
    <mergeCell ref="AC201:AH201"/>
    <mergeCell ref="AC199:AH199"/>
    <mergeCell ref="AC182:AH182"/>
    <mergeCell ref="AC186:AH186"/>
    <mergeCell ref="AC172:AH172"/>
    <mergeCell ref="AC173:AH173"/>
    <mergeCell ref="AC174:AH174"/>
    <mergeCell ref="AI173:BC173"/>
    <mergeCell ref="AI177:BC177"/>
    <mergeCell ref="AC176:AH176"/>
    <mergeCell ref="AC177:AH177"/>
    <mergeCell ref="AC153:AH153"/>
    <mergeCell ref="AC192:AH192"/>
    <mergeCell ref="AC184:AH184"/>
    <mergeCell ref="AC189:AH189"/>
    <mergeCell ref="AI146:BC146"/>
    <mergeCell ref="AC162:AH162"/>
    <mergeCell ref="AI161:BC161"/>
    <mergeCell ref="AC160:AH160"/>
    <mergeCell ref="AI164:BC164"/>
    <mergeCell ref="AI178:BC178"/>
    <mergeCell ref="AI132:BC132"/>
    <mergeCell ref="AC136:AH136"/>
    <mergeCell ref="AC135:AH135"/>
    <mergeCell ref="B124:AB124"/>
    <mergeCell ref="AC124:AH124"/>
    <mergeCell ref="B131:AB131"/>
    <mergeCell ref="AC130:AH130"/>
    <mergeCell ref="B125:AB125"/>
    <mergeCell ref="AC125:AH125"/>
    <mergeCell ref="AI136:BC136"/>
    <mergeCell ref="BD135:BY135"/>
    <mergeCell ref="BD136:BY136"/>
    <mergeCell ref="B137:AB137"/>
    <mergeCell ref="B138:AB138"/>
    <mergeCell ref="BD131:BY131"/>
    <mergeCell ref="AI130:BC130"/>
    <mergeCell ref="BD130:BY130"/>
    <mergeCell ref="B130:AB130"/>
    <mergeCell ref="BD138:BY138"/>
    <mergeCell ref="AI137:BC137"/>
    <mergeCell ref="AI139:BC139"/>
    <mergeCell ref="B132:AB132"/>
    <mergeCell ref="B136:AB136"/>
    <mergeCell ref="AC145:AH145"/>
    <mergeCell ref="B144:AB144"/>
    <mergeCell ref="AC142:AH142"/>
    <mergeCell ref="AC141:AH141"/>
    <mergeCell ref="B133:AB133"/>
    <mergeCell ref="B135:AB135"/>
    <mergeCell ref="AC143:AH143"/>
    <mergeCell ref="AC122:AH122"/>
    <mergeCell ref="B128:AB128"/>
    <mergeCell ref="AC128:AH128"/>
    <mergeCell ref="BD118:BY118"/>
    <mergeCell ref="BD121:BY121"/>
    <mergeCell ref="BD119:BY119"/>
    <mergeCell ref="AC121:AH121"/>
    <mergeCell ref="B120:AB120"/>
    <mergeCell ref="B119:AB119"/>
    <mergeCell ref="AC120:AH120"/>
    <mergeCell ref="AI121:BC121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C105:AH105"/>
    <mergeCell ref="BD117:BY117"/>
    <mergeCell ref="BD116:BY116"/>
    <mergeCell ref="BD101:BY101"/>
    <mergeCell ref="AI111:BC111"/>
    <mergeCell ref="AI113:BC113"/>
    <mergeCell ref="AI103:BC103"/>
    <mergeCell ref="AI105:BC105"/>
    <mergeCell ref="BD105:BY105"/>
    <mergeCell ref="AI107:BC107"/>
    <mergeCell ref="BD107:BY107"/>
    <mergeCell ref="AI101:BC101"/>
    <mergeCell ref="B100:AB100"/>
    <mergeCell ref="AI102:BC102"/>
    <mergeCell ref="BD102:BY102"/>
    <mergeCell ref="BD100:BY100"/>
    <mergeCell ref="AI116:BC116"/>
    <mergeCell ref="AC104:AH104"/>
    <mergeCell ref="B116:AB116"/>
    <mergeCell ref="AC107:AH107"/>
    <mergeCell ref="AC110:AH110"/>
    <mergeCell ref="AI96:BC96"/>
    <mergeCell ref="AC82:AH82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AC83:AH83"/>
    <mergeCell ref="BD87:BY87"/>
    <mergeCell ref="B97:AB97"/>
    <mergeCell ref="B89:AB89"/>
    <mergeCell ref="B91:AB91"/>
    <mergeCell ref="B95:AB95"/>
    <mergeCell ref="AI94:BC94"/>
    <mergeCell ref="AI95:BC95"/>
    <mergeCell ref="AC96:AH96"/>
    <mergeCell ref="AC92:AH92"/>
    <mergeCell ref="B96:AB96"/>
    <mergeCell ref="B157:AB157"/>
    <mergeCell ref="B154:AB154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164:AB164"/>
    <mergeCell ref="B165:AB165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AC149:AH149"/>
    <mergeCell ref="AI143:BC143"/>
    <mergeCell ref="B166:AB166"/>
    <mergeCell ref="B146:AB146"/>
    <mergeCell ref="B150:AB150"/>
    <mergeCell ref="B139:AB139"/>
    <mergeCell ref="B147:AB147"/>
    <mergeCell ref="B156:AB156"/>
    <mergeCell ref="B151:AB151"/>
    <mergeCell ref="B162:AB162"/>
    <mergeCell ref="B64:AB64"/>
    <mergeCell ref="B73:AB73"/>
    <mergeCell ref="B71:AB71"/>
    <mergeCell ref="B168:AB168"/>
    <mergeCell ref="B149:AB149"/>
    <mergeCell ref="B153:AB153"/>
    <mergeCell ref="B145:AB145"/>
    <mergeCell ref="B159:AB159"/>
    <mergeCell ref="B163:AB163"/>
    <mergeCell ref="B160:AB160"/>
    <mergeCell ref="B62:AB62"/>
    <mergeCell ref="B171:AB171"/>
    <mergeCell ref="B170:AB170"/>
    <mergeCell ref="AI82:BC82"/>
    <mergeCell ref="B63:AB63"/>
    <mergeCell ref="B66:AB66"/>
    <mergeCell ref="AI62:BC62"/>
    <mergeCell ref="AI73:BC73"/>
    <mergeCell ref="B80:AB80"/>
    <mergeCell ref="AI131:BC131"/>
    <mergeCell ref="B191:AB191"/>
    <mergeCell ref="B182:AB182"/>
    <mergeCell ref="B181:AB181"/>
    <mergeCell ref="B187:AB187"/>
    <mergeCell ref="B186:AB186"/>
    <mergeCell ref="BD70:BY70"/>
    <mergeCell ref="AC137:AH137"/>
    <mergeCell ref="B141:AB141"/>
    <mergeCell ref="B143:AB143"/>
    <mergeCell ref="B142:AB142"/>
    <mergeCell ref="AC190:AH190"/>
    <mergeCell ref="B177:AB177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39:BC39"/>
    <mergeCell ref="AC36:AH36"/>
    <mergeCell ref="CP60:DD60"/>
    <mergeCell ref="BZ63:CO63"/>
    <mergeCell ref="BD59:BY59"/>
    <mergeCell ref="AC50:AH50"/>
    <mergeCell ref="CP61:DD61"/>
    <mergeCell ref="AC42:AH42"/>
    <mergeCell ref="BD53:BY53"/>
    <mergeCell ref="BD52:BY52"/>
    <mergeCell ref="CP58:DD58"/>
    <mergeCell ref="BD60:BY60"/>
    <mergeCell ref="BZ62:CO62"/>
    <mergeCell ref="BZ53:CO53"/>
    <mergeCell ref="BZ58:CO58"/>
    <mergeCell ref="CP59:DD59"/>
    <mergeCell ref="BZ60:CO60"/>
    <mergeCell ref="BD55:BY55"/>
    <mergeCell ref="BD54:BY54"/>
    <mergeCell ref="CP62:DD62"/>
    <mergeCell ref="BZ65:CO65"/>
    <mergeCell ref="BZ67:CO67"/>
    <mergeCell ref="CP65:DD65"/>
    <mergeCell ref="BZ64:CO64"/>
    <mergeCell ref="BZ70:CO70"/>
    <mergeCell ref="BD69:BY69"/>
    <mergeCell ref="BZ69:CO69"/>
    <mergeCell ref="BZ66:CO66"/>
    <mergeCell ref="CP70:DD70"/>
    <mergeCell ref="CP64:DD64"/>
    <mergeCell ref="CP63:DD63"/>
    <mergeCell ref="CP69:DD69"/>
    <mergeCell ref="CP67:DD67"/>
    <mergeCell ref="CP78:DD78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BZ88:CO88"/>
    <mergeCell ref="BZ78:CO78"/>
    <mergeCell ref="CP77:DD77"/>
    <mergeCell ref="CP79:DD79"/>
    <mergeCell ref="CP81:DD81"/>
    <mergeCell ref="CP83:DD83"/>
    <mergeCell ref="CP104:DD104"/>
    <mergeCell ref="CP94:DD94"/>
    <mergeCell ref="CP90:DD90"/>
    <mergeCell ref="BZ101:CO101"/>
    <mergeCell ref="CP98:DD98"/>
    <mergeCell ref="CP107:DD107"/>
    <mergeCell ref="CP102:DD102"/>
    <mergeCell ref="CP93:DD93"/>
    <mergeCell ref="CP101:DD101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CP95:DD95"/>
    <mergeCell ref="CP130:DD130"/>
    <mergeCell ref="BZ118:CO118"/>
    <mergeCell ref="CP118:DD118"/>
    <mergeCell ref="CP117:DD117"/>
    <mergeCell ref="BZ119:CO119"/>
    <mergeCell ref="CP120:DD120"/>
    <mergeCell ref="CP121:DD121"/>
    <mergeCell ref="AC147:AH147"/>
    <mergeCell ref="AI145:BC145"/>
    <mergeCell ref="BZ142:CO142"/>
    <mergeCell ref="CP125:DD125"/>
    <mergeCell ref="CP119:DD119"/>
    <mergeCell ref="BZ138:CO138"/>
    <mergeCell ref="AC138:AH138"/>
    <mergeCell ref="BZ131:CO131"/>
    <mergeCell ref="BD133:BY133"/>
    <mergeCell ref="CP131:DD131"/>
    <mergeCell ref="BD132:BY132"/>
    <mergeCell ref="CP132:DD132"/>
    <mergeCell ref="CP138:DD138"/>
    <mergeCell ref="BD141:BY141"/>
    <mergeCell ref="AC132:AH132"/>
    <mergeCell ref="BZ148:CO148"/>
    <mergeCell ref="AC148:AH148"/>
    <mergeCell ref="AC140:AH140"/>
    <mergeCell ref="BD140:BY140"/>
    <mergeCell ref="BZ140:CO140"/>
    <mergeCell ref="BZ136:CO136"/>
    <mergeCell ref="BD142:BY142"/>
    <mergeCell ref="AC159:AH159"/>
    <mergeCell ref="BD149:BY149"/>
    <mergeCell ref="AI140:BC140"/>
    <mergeCell ref="AI150:BC150"/>
    <mergeCell ref="AI144:BC144"/>
    <mergeCell ref="BZ145:CO145"/>
    <mergeCell ref="BD139:BY139"/>
    <mergeCell ref="AI141:BC141"/>
    <mergeCell ref="BD155:BY155"/>
    <mergeCell ref="BD162:BY162"/>
    <mergeCell ref="AI162:BC162"/>
    <mergeCell ref="BD148:BY148"/>
    <mergeCell ref="AI133:BC133"/>
    <mergeCell ref="BD143:BY143"/>
    <mergeCell ref="AI148:BC148"/>
    <mergeCell ref="BD137:BY137"/>
    <mergeCell ref="BD134:BY134"/>
    <mergeCell ref="AI135:BC135"/>
    <mergeCell ref="B173:AB173"/>
    <mergeCell ref="AC118:AH118"/>
    <mergeCell ref="B172:AB172"/>
    <mergeCell ref="AC169:AH169"/>
    <mergeCell ref="B134:AB134"/>
    <mergeCell ref="B140:AB140"/>
    <mergeCell ref="AC134:AH134"/>
    <mergeCell ref="AC166:AH166"/>
    <mergeCell ref="AC157:AH157"/>
    <mergeCell ref="AC158:AH158"/>
    <mergeCell ref="AI163:BC163"/>
    <mergeCell ref="AI168:BC168"/>
    <mergeCell ref="AC170:AH170"/>
    <mergeCell ref="BD158:BY158"/>
    <mergeCell ref="BD147:BY147"/>
    <mergeCell ref="AI147:BC147"/>
    <mergeCell ref="AI167:BC167"/>
    <mergeCell ref="AI155:BC155"/>
    <mergeCell ref="BD164:BY164"/>
    <mergeCell ref="BD157:BY157"/>
    <mergeCell ref="B169:AB169"/>
    <mergeCell ref="AC133:AH133"/>
    <mergeCell ref="AC131:AH131"/>
    <mergeCell ref="AC139:AH139"/>
    <mergeCell ref="B155:AB155"/>
    <mergeCell ref="AC144:AH144"/>
    <mergeCell ref="B167:AB167"/>
    <mergeCell ref="AC164:AH164"/>
    <mergeCell ref="AC150:AH150"/>
    <mergeCell ref="AC156:AH156"/>
    <mergeCell ref="B206:AB206"/>
    <mergeCell ref="AC206:AH206"/>
    <mergeCell ref="AC102:AH102"/>
    <mergeCell ref="AC101:AH101"/>
    <mergeCell ref="AI172:BC172"/>
    <mergeCell ref="AI171:BC171"/>
    <mergeCell ref="AC165:AH165"/>
    <mergeCell ref="AI120:BC120"/>
    <mergeCell ref="AI119:BC119"/>
    <mergeCell ref="AI170:BC170"/>
    <mergeCell ref="AC99:AH99"/>
    <mergeCell ref="B158:AB158"/>
    <mergeCell ref="AC155:AH155"/>
    <mergeCell ref="AC100:AH100"/>
    <mergeCell ref="AI142:BC142"/>
    <mergeCell ref="B148:AB148"/>
    <mergeCell ref="AC146:AH146"/>
    <mergeCell ref="AC154:AH154"/>
    <mergeCell ref="B99:AB99"/>
    <mergeCell ref="AI100:BC100"/>
    <mergeCell ref="AC277:AH277"/>
    <mergeCell ref="AC272:AH272"/>
    <mergeCell ref="AC279:AH279"/>
    <mergeCell ref="AC269:AH269"/>
    <mergeCell ref="B210:AB210"/>
    <mergeCell ref="B223:AB223"/>
    <mergeCell ref="B213:AB213"/>
    <mergeCell ref="B270:AB270"/>
    <mergeCell ref="B271:AB271"/>
    <mergeCell ref="AC270:AH270"/>
    <mergeCell ref="AC275:AH275"/>
    <mergeCell ref="AC273:AH273"/>
    <mergeCell ref="AI275:BC275"/>
    <mergeCell ref="AC274:AH274"/>
    <mergeCell ref="CP271:DD271"/>
    <mergeCell ref="BD271:BY271"/>
    <mergeCell ref="BZ271:CO271"/>
    <mergeCell ref="BZ272:CO272"/>
    <mergeCell ref="AC271:AH271"/>
    <mergeCell ref="AI271:BC271"/>
    <mergeCell ref="AC204:AH204"/>
    <mergeCell ref="AI204:BC204"/>
    <mergeCell ref="BD204:BY204"/>
    <mergeCell ref="AI211:BC211"/>
    <mergeCell ref="BD211:BY211"/>
    <mergeCell ref="AI269:BC269"/>
    <mergeCell ref="BD269:BY269"/>
    <mergeCell ref="AI254:BC254"/>
    <mergeCell ref="AC213:AH213"/>
    <mergeCell ref="AI261:BC261"/>
    <mergeCell ref="CP269:DD269"/>
    <mergeCell ref="BZ267:CO267"/>
    <mergeCell ref="CP264:DD264"/>
    <mergeCell ref="BD266:BY266"/>
    <mergeCell ref="CP249:DD249"/>
    <mergeCell ref="BD263:BY263"/>
    <mergeCell ref="BZ268:CO268"/>
    <mergeCell ref="BZ252:CO252"/>
    <mergeCell ref="BD267:BY267"/>
    <mergeCell ref="CP262:DD262"/>
    <mergeCell ref="BZ231:CO231"/>
    <mergeCell ref="AI207:BC207"/>
    <mergeCell ref="B208:AB208"/>
    <mergeCell ref="BD212:BY212"/>
    <mergeCell ref="BZ212:CO212"/>
    <mergeCell ref="AC211:AH211"/>
    <mergeCell ref="AI210:BC210"/>
    <mergeCell ref="BZ211:CO211"/>
    <mergeCell ref="BZ213:CO213"/>
    <mergeCell ref="BZ217:CO217"/>
    <mergeCell ref="BZ290:CO290"/>
    <mergeCell ref="AI240:BC240"/>
    <mergeCell ref="BD252:BY252"/>
    <mergeCell ref="AI267:BC267"/>
    <mergeCell ref="AI266:BC266"/>
    <mergeCell ref="BZ235:CO235"/>
    <mergeCell ref="BZ269:CO269"/>
    <mergeCell ref="AI270:BC270"/>
    <mergeCell ref="AI278:BC278"/>
    <mergeCell ref="BZ241:CO2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SheetLayoutView="100" zoomScalePageLayoutView="0" workbookViewId="0" topLeftCell="A24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4" t="s">
        <v>194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</row>
    <row r="3" spans="2:109" s="12" customFormat="1" ht="56.25" customHeight="1">
      <c r="B3" s="331" t="s">
        <v>144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 t="s">
        <v>145</v>
      </c>
      <c r="AD3" s="331"/>
      <c r="AE3" s="331"/>
      <c r="AF3" s="331"/>
      <c r="AG3" s="331"/>
      <c r="AH3" s="331"/>
      <c r="AI3" s="331" t="s">
        <v>193</v>
      </c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 t="s">
        <v>186</v>
      </c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 t="s">
        <v>146</v>
      </c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 t="s">
        <v>147</v>
      </c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8"/>
    </row>
    <row r="4" spans="2:109" s="9" customFormat="1" ht="12" customHeight="1" thickBot="1">
      <c r="B4" s="332">
        <v>1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3">
        <v>2</v>
      </c>
      <c r="AD4" s="333"/>
      <c r="AE4" s="333"/>
      <c r="AF4" s="333"/>
      <c r="AG4" s="333"/>
      <c r="AH4" s="333"/>
      <c r="AI4" s="333">
        <v>3</v>
      </c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>
        <v>4</v>
      </c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>
        <v>5</v>
      </c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>
        <v>6</v>
      </c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53"/>
    </row>
    <row r="5" spans="2:109" s="10" customFormat="1" ht="23.25" customHeight="1">
      <c r="B5" s="326" t="s">
        <v>195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181</v>
      </c>
      <c r="AD5" s="330"/>
      <c r="AE5" s="330"/>
      <c r="AF5" s="330"/>
      <c r="AG5" s="330"/>
      <c r="AH5" s="330"/>
      <c r="AI5" s="330" t="s">
        <v>198</v>
      </c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7" t="s">
        <v>244</v>
      </c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>
        <f>BZ27</f>
        <v>-1137127.88</v>
      </c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>
        <f>BZ5</f>
        <v>-1137127.88</v>
      </c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6"/>
    </row>
    <row r="6" spans="2:109" s="10" customFormat="1" ht="13.5" customHeight="1">
      <c r="B6" s="309" t="s">
        <v>148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1"/>
      <c r="AC6" s="321" t="s">
        <v>161</v>
      </c>
      <c r="AD6" s="322"/>
      <c r="AE6" s="322"/>
      <c r="AF6" s="322"/>
      <c r="AG6" s="322"/>
      <c r="AH6" s="323"/>
      <c r="AI6" s="355" t="s">
        <v>198</v>
      </c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3"/>
      <c r="BD6" s="339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1"/>
      <c r="BZ6" s="339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1"/>
      <c r="CP6" s="347" t="s">
        <v>244</v>
      </c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9"/>
    </row>
    <row r="7" spans="2:109" ht="23.25" customHeight="1">
      <c r="B7" s="334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6"/>
      <c r="AC7" s="324"/>
      <c r="AD7" s="295"/>
      <c r="AE7" s="295"/>
      <c r="AF7" s="295"/>
      <c r="AG7" s="295"/>
      <c r="AH7" s="325"/>
      <c r="AI7" s="356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325"/>
      <c r="BD7" s="342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4"/>
      <c r="BZ7" s="342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4"/>
      <c r="CP7" s="350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2"/>
    </row>
    <row r="8" spans="2:109" ht="13.5" customHeight="1">
      <c r="B8" s="315" t="s">
        <v>160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7"/>
      <c r="AC8" s="321"/>
      <c r="AD8" s="322"/>
      <c r="AE8" s="322"/>
      <c r="AF8" s="322"/>
      <c r="AG8" s="322"/>
      <c r="AH8" s="323"/>
      <c r="AI8" s="355" t="s">
        <v>244</v>
      </c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3"/>
      <c r="BD8" s="339" t="s">
        <v>244</v>
      </c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1"/>
      <c r="BZ8" s="339" t="s">
        <v>244</v>
      </c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1"/>
      <c r="CP8" s="347" t="s">
        <v>244</v>
      </c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9"/>
    </row>
    <row r="9" spans="2:109" ht="13.5" customHeight="1" hidden="1">
      <c r="B9" s="318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20"/>
      <c r="AC9" s="324"/>
      <c r="AD9" s="295"/>
      <c r="AE9" s="295"/>
      <c r="AF9" s="295"/>
      <c r="AG9" s="295"/>
      <c r="AH9" s="325"/>
      <c r="AI9" s="356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325"/>
      <c r="BD9" s="342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4"/>
      <c r="BZ9" s="342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4"/>
      <c r="CP9" s="350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2"/>
    </row>
    <row r="10" spans="2:109" ht="13.5" customHeight="1" hidden="1"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5"/>
      <c r="AC10" s="285"/>
      <c r="AD10" s="283"/>
      <c r="AE10" s="283"/>
      <c r="AF10" s="283"/>
      <c r="AG10" s="283"/>
      <c r="AH10" s="283"/>
      <c r="AI10" s="283" t="s">
        <v>244</v>
      </c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 t="s">
        <v>244</v>
      </c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 t="s">
        <v>244</v>
      </c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78" t="s">
        <v>244</v>
      </c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9"/>
    </row>
    <row r="11" spans="2:109" ht="13.5" customHeight="1" hidden="1"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5"/>
      <c r="AC11" s="285"/>
      <c r="AD11" s="283"/>
      <c r="AE11" s="283"/>
      <c r="AF11" s="283"/>
      <c r="AG11" s="283"/>
      <c r="AH11" s="283"/>
      <c r="AI11" s="283" t="s">
        <v>244</v>
      </c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4" t="s">
        <v>244</v>
      </c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 t="s">
        <v>244</v>
      </c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78" t="s">
        <v>244</v>
      </c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9"/>
    </row>
    <row r="12" spans="2:109" ht="13.5" customHeight="1" hidden="1">
      <c r="B12" s="303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285"/>
      <c r="AD12" s="283"/>
      <c r="AE12" s="283"/>
      <c r="AF12" s="283"/>
      <c r="AG12" s="283"/>
      <c r="AH12" s="283"/>
      <c r="AI12" s="283" t="s">
        <v>244</v>
      </c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4" t="s">
        <v>244</v>
      </c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 t="s">
        <v>244</v>
      </c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78" t="s">
        <v>244</v>
      </c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9"/>
    </row>
    <row r="13" spans="2:109" ht="13.5" customHeight="1" hidden="1">
      <c r="B13" s="30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285"/>
      <c r="AD13" s="283"/>
      <c r="AE13" s="283"/>
      <c r="AF13" s="283"/>
      <c r="AG13" s="283"/>
      <c r="AH13" s="283"/>
      <c r="AI13" s="283" t="s">
        <v>244</v>
      </c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4" t="s">
        <v>244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 t="s">
        <v>244</v>
      </c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78" t="s">
        <v>244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9"/>
    </row>
    <row r="14" spans="2:109" ht="13.5" customHeight="1" hidden="1">
      <c r="B14" s="303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  <c r="AC14" s="285"/>
      <c r="AD14" s="283"/>
      <c r="AE14" s="283"/>
      <c r="AF14" s="283"/>
      <c r="AG14" s="283"/>
      <c r="AH14" s="283"/>
      <c r="AI14" s="283" t="s">
        <v>244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4" t="s">
        <v>244</v>
      </c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 t="s">
        <v>244</v>
      </c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78" t="s">
        <v>244</v>
      </c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9"/>
    </row>
    <row r="15" spans="2:109" ht="13.5" customHeight="1" hidden="1">
      <c r="B15" s="303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285"/>
      <c r="AD15" s="283"/>
      <c r="AE15" s="283"/>
      <c r="AF15" s="283"/>
      <c r="AG15" s="283"/>
      <c r="AH15" s="283"/>
      <c r="AI15" s="283" t="s">
        <v>244</v>
      </c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4" t="s">
        <v>244</v>
      </c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 t="s">
        <v>244</v>
      </c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78" t="s">
        <v>244</v>
      </c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9"/>
    </row>
    <row r="16" spans="2:109" ht="13.5" customHeight="1" hidden="1">
      <c r="B16" s="303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5"/>
      <c r="AC16" s="285"/>
      <c r="AD16" s="283"/>
      <c r="AE16" s="283"/>
      <c r="AF16" s="283"/>
      <c r="AG16" s="283"/>
      <c r="AH16" s="283"/>
      <c r="AI16" s="283" t="s">
        <v>244</v>
      </c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4" t="s">
        <v>244</v>
      </c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 t="s">
        <v>244</v>
      </c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78" t="s">
        <v>244</v>
      </c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9"/>
    </row>
    <row r="17" spans="29:109" s="10" customFormat="1" ht="12.75" customHeight="1" hidden="1">
      <c r="AC17" s="321"/>
      <c r="AD17" s="322"/>
      <c r="AE17" s="322"/>
      <c r="AF17" s="322"/>
      <c r="AG17" s="322"/>
      <c r="AH17" s="323"/>
      <c r="AI17" s="355" t="s">
        <v>244</v>
      </c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3"/>
      <c r="BD17" s="339" t="s">
        <v>244</v>
      </c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1"/>
      <c r="BZ17" s="339" t="s">
        <v>244</v>
      </c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1"/>
      <c r="CP17" s="347" t="s">
        <v>244</v>
      </c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9"/>
    </row>
    <row r="18" spans="2:109" s="10" customFormat="1" ht="17.25" customHeight="1" hidden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324"/>
      <c r="AD18" s="295"/>
      <c r="AE18" s="295"/>
      <c r="AF18" s="295"/>
      <c r="AG18" s="295"/>
      <c r="AH18" s="325"/>
      <c r="AI18" s="356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325"/>
      <c r="BD18" s="342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4"/>
      <c r="BZ18" s="342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4"/>
      <c r="CP18" s="350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2"/>
    </row>
    <row r="19" spans="2:109" s="10" customFormat="1" ht="48" customHeight="1" hidden="1">
      <c r="B19" s="289" t="s">
        <v>357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  <c r="AC19" s="285"/>
      <c r="AD19" s="283"/>
      <c r="AE19" s="283"/>
      <c r="AF19" s="283"/>
      <c r="AG19" s="283"/>
      <c r="AH19" s="283"/>
      <c r="AI19" s="283" t="s">
        <v>392</v>
      </c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4">
        <f>BD20</f>
        <v>-3615300</v>
      </c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>
        <f>BZ20</f>
        <v>0</v>
      </c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78" t="s">
        <v>244</v>
      </c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9"/>
    </row>
    <row r="20" spans="2:109" s="10" customFormat="1" ht="33" customHeight="1" hidden="1">
      <c r="B20" s="289" t="s">
        <v>393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  <c r="AC20" s="285"/>
      <c r="AD20" s="283"/>
      <c r="AE20" s="283"/>
      <c r="AF20" s="283"/>
      <c r="AG20" s="283"/>
      <c r="AH20" s="283"/>
      <c r="AI20" s="283" t="s">
        <v>472</v>
      </c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4">
        <v>-3615300</v>
      </c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>
        <f>BZ21</f>
        <v>0</v>
      </c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78" t="s">
        <v>244</v>
      </c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9"/>
    </row>
    <row r="21" spans="2:109" s="10" customFormat="1" ht="47.25" customHeight="1">
      <c r="B21" s="289" t="s">
        <v>357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  <c r="AC21" s="285"/>
      <c r="AD21" s="283"/>
      <c r="AE21" s="283"/>
      <c r="AF21" s="283"/>
      <c r="AG21" s="283"/>
      <c r="AH21" s="283"/>
      <c r="AI21" s="283" t="s">
        <v>485</v>
      </c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78" t="s">
        <v>244</v>
      </c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9"/>
    </row>
    <row r="22" spans="2:109" s="10" customFormat="1" ht="56.25" customHeight="1">
      <c r="B22" s="289" t="s">
        <v>484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1"/>
      <c r="AC22" s="285"/>
      <c r="AD22" s="283"/>
      <c r="AE22" s="283"/>
      <c r="AF22" s="283"/>
      <c r="AG22" s="283"/>
      <c r="AH22" s="283"/>
      <c r="AI22" s="283" t="s">
        <v>486</v>
      </c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78" t="s">
        <v>244</v>
      </c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9"/>
    </row>
    <row r="23" spans="2:109" s="10" customFormat="1" ht="69.75" customHeight="1">
      <c r="B23" s="289" t="s">
        <v>358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1"/>
      <c r="AC23" s="285"/>
      <c r="AD23" s="283"/>
      <c r="AE23" s="283"/>
      <c r="AF23" s="283"/>
      <c r="AG23" s="283"/>
      <c r="AH23" s="283"/>
      <c r="AI23" s="283" t="s">
        <v>473</v>
      </c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78" t="s">
        <v>244</v>
      </c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9"/>
    </row>
    <row r="24" spans="2:109" s="10" customFormat="1" ht="69" customHeight="1">
      <c r="B24" s="289" t="s">
        <v>359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  <c r="AC24" s="285"/>
      <c r="AD24" s="283"/>
      <c r="AE24" s="283"/>
      <c r="AF24" s="283"/>
      <c r="AG24" s="283"/>
      <c r="AH24" s="283"/>
      <c r="AI24" s="283" t="s">
        <v>474</v>
      </c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 t="s">
        <v>244</v>
      </c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9"/>
    </row>
    <row r="25" spans="2:109" s="10" customFormat="1" ht="26.25" customHeight="1">
      <c r="B25" s="289" t="s">
        <v>197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  <c r="AC25" s="285" t="s">
        <v>162</v>
      </c>
      <c r="AD25" s="283"/>
      <c r="AE25" s="283"/>
      <c r="AF25" s="283"/>
      <c r="AG25" s="283"/>
      <c r="AH25" s="283"/>
      <c r="AI25" s="283" t="s">
        <v>198</v>
      </c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4" t="s">
        <v>244</v>
      </c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 t="s">
        <v>244</v>
      </c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78" t="s">
        <v>244</v>
      </c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2:109" s="10" customFormat="1" ht="17.25" customHeight="1">
      <c r="B26" s="309" t="s">
        <v>160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1"/>
      <c r="AC26" s="285"/>
      <c r="AD26" s="283"/>
      <c r="AE26" s="283"/>
      <c r="AF26" s="283"/>
      <c r="AG26" s="283"/>
      <c r="AH26" s="283"/>
      <c r="AI26" s="283" t="s">
        <v>244</v>
      </c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4" t="s">
        <v>244</v>
      </c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 t="s">
        <v>244</v>
      </c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 t="s">
        <v>244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2:109" s="10" customFormat="1" ht="17.2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8"/>
      <c r="AC27" s="285" t="s">
        <v>164</v>
      </c>
      <c r="AD27" s="283"/>
      <c r="AE27" s="283"/>
      <c r="AF27" s="283"/>
      <c r="AG27" s="283"/>
      <c r="AH27" s="283"/>
      <c r="AI27" s="283" t="s">
        <v>505</v>
      </c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4" t="s">
        <v>244</v>
      </c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>
        <f>BZ28</f>
        <v>-1137127.88</v>
      </c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>
        <f>CP28</f>
        <v>-1137127.88</v>
      </c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2:159" s="10" customFormat="1" ht="17.25" customHeight="1">
      <c r="B28" s="306" t="s">
        <v>163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8"/>
      <c r="AC28" s="285" t="s">
        <v>164</v>
      </c>
      <c r="AD28" s="283"/>
      <c r="AE28" s="283"/>
      <c r="AF28" s="283"/>
      <c r="AG28" s="283"/>
      <c r="AH28" s="283"/>
      <c r="AI28" s="283" t="s">
        <v>475</v>
      </c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4" t="s">
        <v>244</v>
      </c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>
        <f>BZ32+BZ33</f>
        <v>-1137127.88</v>
      </c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>
        <f>BZ28</f>
        <v>-1137127.88</v>
      </c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9"/>
      <c r="FC28" s="10" t="s">
        <v>610</v>
      </c>
    </row>
    <row r="29" spans="2:109" s="10" customFormat="1" ht="23.25" customHeight="1">
      <c r="B29" s="289" t="s">
        <v>200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1"/>
      <c r="AC29" s="285" t="s">
        <v>165</v>
      </c>
      <c r="AD29" s="283"/>
      <c r="AE29" s="283"/>
      <c r="AF29" s="283"/>
      <c r="AG29" s="283"/>
      <c r="AH29" s="283"/>
      <c r="AI29" s="283" t="s">
        <v>476</v>
      </c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4">
        <f>BD30</f>
        <v>-10588100</v>
      </c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0">
        <f>BZ30</f>
        <v>-7780682.37</v>
      </c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2"/>
      <c r="CP29" s="278" t="s">
        <v>150</v>
      </c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9"/>
    </row>
    <row r="30" spans="2:109" s="10" customFormat="1" ht="27.75" customHeight="1">
      <c r="B30" s="289" t="s">
        <v>245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1"/>
      <c r="AC30" s="285" t="s">
        <v>165</v>
      </c>
      <c r="AD30" s="283"/>
      <c r="AE30" s="283"/>
      <c r="AF30" s="283"/>
      <c r="AG30" s="283"/>
      <c r="AH30" s="283"/>
      <c r="AI30" s="283" t="s">
        <v>477</v>
      </c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4">
        <f>BD31</f>
        <v>-10588100</v>
      </c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>
        <f>BZ31</f>
        <v>-7780682.37</v>
      </c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78" t="s">
        <v>150</v>
      </c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9"/>
    </row>
    <row r="31" spans="2:109" s="10" customFormat="1" ht="28.5" customHeight="1" thickBot="1">
      <c r="B31" s="289" t="s">
        <v>246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1"/>
      <c r="AC31" s="285" t="s">
        <v>165</v>
      </c>
      <c r="AD31" s="283"/>
      <c r="AE31" s="283"/>
      <c r="AF31" s="283"/>
      <c r="AG31" s="283"/>
      <c r="AH31" s="283"/>
      <c r="AI31" s="283" t="s">
        <v>478</v>
      </c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4">
        <f>BD32</f>
        <v>-10588100</v>
      </c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>
        <f>BZ32</f>
        <v>-7780682.37</v>
      </c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78" t="s">
        <v>150</v>
      </c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9"/>
    </row>
    <row r="32" spans="2:109" s="10" customFormat="1" ht="33" customHeight="1">
      <c r="B32" s="289" t="s">
        <v>247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1"/>
      <c r="AC32" s="285" t="s">
        <v>165</v>
      </c>
      <c r="AD32" s="283"/>
      <c r="AE32" s="283"/>
      <c r="AF32" s="283"/>
      <c r="AG32" s="283"/>
      <c r="AH32" s="283"/>
      <c r="AI32" s="283" t="s">
        <v>479</v>
      </c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160">
        <v>-10588100</v>
      </c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284">
        <v>-7780682.37</v>
      </c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78" t="s">
        <v>150</v>
      </c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9"/>
    </row>
    <row r="33" spans="2:109" s="10" customFormat="1" ht="23.25" customHeight="1">
      <c r="B33" s="286" t="s">
        <v>201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8"/>
      <c r="AC33" s="285" t="s">
        <v>166</v>
      </c>
      <c r="AD33" s="283"/>
      <c r="AE33" s="283"/>
      <c r="AF33" s="283"/>
      <c r="AG33" s="283"/>
      <c r="AH33" s="283"/>
      <c r="AI33" s="283" t="s">
        <v>480</v>
      </c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4">
        <v>10588100</v>
      </c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>
        <v>6643554.49</v>
      </c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78" t="s">
        <v>150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9"/>
    </row>
    <row r="34" spans="2:109" s="10" customFormat="1" ht="27.75" customHeight="1">
      <c r="B34" s="286" t="s">
        <v>248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8"/>
      <c r="AC34" s="285" t="s">
        <v>166</v>
      </c>
      <c r="AD34" s="283"/>
      <c r="AE34" s="283"/>
      <c r="AF34" s="283"/>
      <c r="AG34" s="283"/>
      <c r="AH34" s="283"/>
      <c r="AI34" s="283" t="s">
        <v>481</v>
      </c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4">
        <f>BD33</f>
        <v>10588100</v>
      </c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>
        <f>BZ33</f>
        <v>6643554.49</v>
      </c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78" t="s">
        <v>150</v>
      </c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9"/>
    </row>
    <row r="35" spans="2:109" s="10" customFormat="1" ht="27.75" customHeight="1">
      <c r="B35" s="286" t="s">
        <v>249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  <c r="AC35" s="285" t="s">
        <v>166</v>
      </c>
      <c r="AD35" s="283"/>
      <c r="AE35" s="283"/>
      <c r="AF35" s="283"/>
      <c r="AG35" s="283"/>
      <c r="AH35" s="283"/>
      <c r="AI35" s="283" t="s">
        <v>482</v>
      </c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4">
        <f>BD34</f>
        <v>10588100</v>
      </c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0">
        <f>BZ34</f>
        <v>6643554.49</v>
      </c>
      <c r="CA35" s="281"/>
      <c r="CB35" s="281"/>
      <c r="CC35" s="281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8" t="s">
        <v>150</v>
      </c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9"/>
    </row>
    <row r="36" spans="2:109" ht="34.5" customHeight="1" thickBot="1">
      <c r="B36" s="286" t="s">
        <v>250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8"/>
      <c r="AC36" s="298" t="s">
        <v>166</v>
      </c>
      <c r="AD36" s="299"/>
      <c r="AE36" s="299"/>
      <c r="AF36" s="299"/>
      <c r="AG36" s="299"/>
      <c r="AH36" s="299"/>
      <c r="AI36" s="299" t="s">
        <v>483</v>
      </c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300">
        <f>BD35</f>
        <v>10588100</v>
      </c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>
        <f>BZ35</f>
        <v>6643554.49</v>
      </c>
      <c r="CA36" s="300"/>
      <c r="CB36" s="300"/>
      <c r="CC36" s="300"/>
      <c r="CD36" s="300"/>
      <c r="CE36" s="300"/>
      <c r="CF36" s="300"/>
      <c r="CG36" s="300"/>
      <c r="CH36" s="300"/>
      <c r="CI36" s="300"/>
      <c r="CJ36" s="300"/>
      <c r="CK36" s="300"/>
      <c r="CL36" s="300"/>
      <c r="CM36" s="300"/>
      <c r="CN36" s="300"/>
      <c r="CO36" s="300"/>
      <c r="CP36" s="301" t="s">
        <v>150</v>
      </c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2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</row>
    <row r="39" spans="25:75" s="2" customFormat="1" ht="11.25">
      <c r="Y39" s="292" t="s">
        <v>168</v>
      </c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V39" s="292" t="s">
        <v>169</v>
      </c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U42" s="293" t="s">
        <v>508</v>
      </c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2" t="s">
        <v>168</v>
      </c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U43" s="292" t="s">
        <v>169</v>
      </c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V45" s="293" t="s">
        <v>427</v>
      </c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</row>
    <row r="46" spans="25:75" s="6" customFormat="1" ht="11.25" customHeight="1">
      <c r="Y46" s="292" t="s">
        <v>168</v>
      </c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"/>
      <c r="AT46" s="2"/>
      <c r="AV46" s="292" t="s">
        <v>169</v>
      </c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</row>
    <row r="47" s="2" customFormat="1" ht="11.25">
      <c r="AY47" s="8"/>
    </row>
    <row r="48" spans="2:36" s="2" customFormat="1" ht="11.25">
      <c r="B48" s="294" t="s">
        <v>170</v>
      </c>
      <c r="C48" s="294"/>
      <c r="D48" s="295" t="s">
        <v>609</v>
      </c>
      <c r="E48" s="295"/>
      <c r="F48" s="295"/>
      <c r="G48" s="295"/>
      <c r="H48" s="296" t="s">
        <v>170</v>
      </c>
      <c r="I48" s="296"/>
      <c r="J48" s="295" t="s">
        <v>617</v>
      </c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6">
        <v>20</v>
      </c>
      <c r="AC48" s="296"/>
      <c r="AD48" s="296"/>
      <c r="AE48" s="296"/>
      <c r="AF48" s="297" t="s">
        <v>532</v>
      </c>
      <c r="AG48" s="297"/>
      <c r="AH48" s="297"/>
      <c r="AI48" s="297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2019-09-03T07:47:45Z</cp:lastPrinted>
  <dcterms:created xsi:type="dcterms:W3CDTF">2007-09-21T13:36:41Z</dcterms:created>
  <dcterms:modified xsi:type="dcterms:W3CDTF">2019-09-05T12:58:42Z</dcterms:modified>
  <cp:category/>
  <cp:version/>
  <cp:contentType/>
  <cp:contentStatus/>
</cp:coreProperties>
</file>