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'расходы'!$A$1:$DD$333</definedName>
  </definedNames>
  <calcPr fullCalcOnLoad="1"/>
</workbook>
</file>

<file path=xl/sharedStrings.xml><?xml version="1.0" encoding="utf-8"?>
<sst xmlns="http://schemas.openxmlformats.org/spreadsheetml/2006/main" count="1400" uniqueCount="666">
  <si>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</si>
  <si>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</si>
  <si>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</si>
  <si>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</si>
  <si>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</si>
  <si>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</si>
  <si>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</si>
  <si>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</si>
  <si>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</si>
  <si>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</si>
  <si>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</si>
  <si>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</si>
  <si>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</si>
  <si>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</si>
  <si>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</si>
  <si>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</si>
  <si>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</si>
  <si>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</si>
  <si>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</si>
  <si>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</si>
  <si>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</si>
  <si>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</si>
  <si>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</si>
  <si>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</si>
  <si>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</si>
  <si>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</si>
  <si>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</si>
  <si>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</si>
  <si>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</si>
  <si>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</si>
  <si>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</si>
  <si>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</si>
  <si>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</si>
  <si>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</si>
  <si>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</si>
  <si>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</si>
  <si>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</si>
  <si>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</si>
  <si>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</si>
  <si>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</si>
  <si>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</si>
  <si>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</si>
  <si>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</si>
  <si>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</si>
  <si>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</si>
  <si>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</si>
  <si>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</si>
  <si>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</si>
  <si>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</si>
  <si>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</si>
  <si>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</si>
  <si>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</si>
  <si>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</si>
  <si>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</si>
  <si>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</si>
  <si>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</si>
  <si>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</si>
  <si>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</si>
  <si>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</si>
  <si>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</si>
  <si>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</si>
  <si>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</si>
  <si>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</si>
  <si>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</si>
  <si>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</si>
  <si>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</si>
  <si>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</si>
  <si>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</si>
  <si>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</si>
  <si>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</si>
  <si>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</si>
  <si>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</si>
  <si>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</si>
  <si>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</si>
  <si>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</si>
  <si>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</si>
  <si>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</si>
  <si>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</si>
  <si>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</si>
  <si>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</si>
  <si>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</si>
  <si>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</si>
  <si>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</si>
  <si>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</si>
  <si>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</si>
  <si>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</si>
  <si>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</si>
  <si>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</si>
  <si>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</si>
  <si>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</si>
  <si>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</si>
  <si>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</si>
  <si>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</si>
  <si>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</si>
  <si>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</si>
  <si>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</si>
  <si>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</si>
  <si>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</si>
  <si>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</si>
  <si>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</si>
  <si>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</si>
  <si>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</si>
  <si>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</si>
  <si>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</si>
  <si>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</si>
  <si>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</si>
  <si>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</si>
  <si>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</si>
  <si>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</si>
  <si>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</si>
  <si>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</si>
  <si>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</si>
  <si>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</si>
  <si>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</si>
  <si>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</si>
  <si>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</si>
  <si>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</si>
  <si>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</si>
  <si>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</si>
  <si>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</si>
  <si>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</si>
  <si>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</si>
  <si>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</si>
  <si>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</si>
  <si>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</si>
  <si>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</si>
  <si>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</si>
  <si>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</si>
  <si>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</si>
  <si>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</si>
  <si>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</si>
  <si>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</si>
  <si>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</si>
  <si>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</si>
  <si>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</si>
  <si>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</si>
  <si>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</si>
  <si>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</si>
  <si>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</si>
  <si>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</si>
  <si>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</si>
  <si>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</si>
  <si>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</si>
  <si>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</si>
  <si>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</si>
  <si>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</si>
  <si>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</si>
  <si>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</si>
  <si>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</si>
  <si>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</si>
  <si>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</si>
  <si>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</si>
  <si>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</si>
  <si>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</si>
  <si>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</si>
  <si>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</si>
  <si>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</si>
  <si>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</si>
  <si>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</si>
  <si>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</si>
  <si>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</si>
  <si>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</si>
  <si>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</si>
  <si>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</si>
  <si>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</si>
  <si>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</si>
  <si>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</si>
  <si>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</si>
  <si>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</si>
  <si>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</si>
  <si>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</si>
  <si>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</si>
  <si>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</si>
  <si>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</si>
  <si>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</si>
  <si>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</si>
  <si>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</si>
  <si>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</si>
  <si>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</si>
  <si>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</si>
  <si>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</si>
  <si>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</si>
  <si>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</si>
  <si>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</si>
  <si>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</si>
  <si>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</si>
  <si>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</si>
  <si>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</si>
  <si>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</si>
  <si>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</si>
  <si>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</si>
  <si>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</si>
  <si>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</si>
  <si>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</si>
  <si>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</si>
  <si>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</si>
  <si>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</si>
  <si>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</si>
  <si>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</si>
  <si>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</si>
  <si>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</si>
  <si>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</si>
  <si>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</si>
  <si>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</si>
  <si>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</si>
  <si>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</si>
  <si>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</si>
  <si>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</si>
  <si>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</si>
  <si>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</si>
  <si>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</si>
  <si>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</si>
  <si>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</si>
  <si>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</si>
  <si>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</si>
  <si>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</si>
  <si>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</si>
  <si>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</si>
  <si>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</si>
  <si>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</si>
  <si>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</si>
  <si>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</si>
  <si>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</si>
  <si>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</si>
  <si>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</si>
  <si>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</si>
  <si>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</si>
  <si>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</si>
  <si>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</si>
  <si>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</si>
  <si>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</si>
  <si>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</si>
  <si>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</si>
  <si>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</si>
  <si>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</si>
  <si>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</si>
  <si>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</si>
  <si>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</si>
  <si>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</si>
  <si>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</si>
  <si>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</si>
  <si>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</si>
  <si>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</si>
  <si>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</si>
  <si>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</si>
  <si>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</si>
  <si>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</si>
  <si>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</si>
  <si>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</si>
  <si>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</si>
  <si>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</si>
  <si>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</si>
  <si>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</si>
  <si>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</si>
  <si>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</si>
  <si>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</si>
  <si>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</si>
  <si>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</si>
  <si>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</si>
  <si>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</si>
  <si>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</si>
  <si>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</si>
  <si>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</si>
  <si>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</si>
  <si>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</si>
  <si>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</si>
  <si>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</si>
  <si>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</si>
  <si>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</si>
  <si>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</si>
  <si>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</si>
  <si>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</si>
  <si>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</si>
  <si>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</si>
  <si>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</si>
  <si>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</si>
  <si>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</si>
  <si>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</si>
  <si>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</si>
  <si>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</si>
  <si>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</si>
  <si>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</si>
  <si>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</si>
  <si>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</si>
  <si>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</si>
  <si>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</si>
  <si>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</si>
  <si>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</si>
  <si>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</si>
  <si>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</si>
  <si>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</si>
  <si>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</si>
  <si>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</si>
  <si>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</si>
  <si>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</si>
  <si>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</si>
  <si>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</si>
  <si>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</si>
  <si>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</si>
  <si>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</si>
  <si>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</si>
  <si>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</si>
  <si>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</si>
  <si>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</si>
  <si>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</si>
  <si>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</si>
  <si>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</si>
  <si>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</si>
  <si>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</si>
  <si>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</si>
  <si>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</si>
  <si>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</si>
  <si>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</si>
  <si>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</si>
  <si>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</si>
  <si>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</si>
  <si>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</si>
  <si>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</si>
  <si>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</si>
  <si>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</si>
  <si>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</si>
  <si>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</si>
  <si>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</si>
  <si>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</si>
  <si>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</si>
  <si>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</si>
  <si>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</si>
  <si>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</si>
  <si>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</si>
  <si>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</si>
  <si>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</si>
  <si>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</si>
  <si>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</si>
  <si>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</si>
  <si>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</si>
  <si>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</si>
  <si>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</si>
  <si>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</si>
  <si>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</si>
  <si>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</si>
  <si>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</si>
  <si>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</si>
  <si>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</si>
  <si>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</si>
  <si>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</si>
  <si>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</si>
  <si>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</si>
  <si>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</si>
  <si>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</si>
  <si>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</si>
  <si>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</si>
  <si>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</si>
  <si>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</si>
  <si>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</si>
  <si>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</si>
  <si>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</si>
  <si>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</si>
  <si>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</si>
  <si>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</si>
  <si>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</si>
  <si>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</si>
  <si>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</si>
  <si>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</si>
  <si>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</si>
  <si>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</si>
  <si>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</si>
  <si>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</si>
  <si>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</si>
  <si>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</si>
  <si>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</si>
  <si>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</si>
  <si>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</si>
  <si>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</si>
  <si>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</si>
  <si>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</si>
  <si>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</si>
  <si>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</si>
  <si>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</si>
  <si>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</si>
  <si>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</si>
  <si>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</si>
  <si>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</si>
  <si>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</si>
  <si>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</si>
  <si>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</si>
  <si>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</si>
  <si>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</si>
  <si>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</si>
  <si>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</si>
  <si>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</si>
  <si>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</si>
  <si>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</si>
  <si>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</si>
  <si>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</si>
  <si>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</si>
  <si>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</si>
  <si>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</si>
  <si>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</si>
  <si>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</si>
  <si>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</si>
  <si>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</si>
  <si>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</si>
  <si>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</si>
  <si>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</si>
  <si>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</si>
  <si>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</si>
  <si>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</si>
  <si>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</si>
  <si>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</si>
  <si>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</si>
  <si>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</si>
  <si>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</si>
  <si>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</si>
  <si>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</si>
  <si>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</si>
  <si>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</si>
  <si>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</si>
  <si>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</si>
  <si>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</si>
  <si>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</si>
  <si>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</si>
  <si>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</si>
  <si>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</si>
  <si>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</si>
  <si>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</si>
  <si>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</si>
  <si>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</si>
  <si>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</si>
  <si>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</si>
  <si>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</si>
  <si>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</si>
  <si>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</si>
  <si>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</si>
  <si>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</si>
  <si>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</si>
  <si>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</si>
  <si>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</si>
  <si>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</si>
  <si>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</si>
  <si>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</si>
  <si>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</si>
  <si>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</si>
  <si>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</si>
  <si>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</si>
  <si>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</si>
  <si>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</si>
  <si>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</si>
  <si>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</si>
  <si>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</si>
  <si>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</si>
  <si>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</si>
  <si>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</si>
  <si>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</si>
  <si>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</si>
  <si>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</si>
  <si>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</si>
  <si>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</si>
  <si>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</si>
  <si>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</si>
  <si>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</si>
  <si>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</si>
  <si>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</si>
  <si>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</si>
  <si>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</si>
  <si>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</si>
  <si>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</si>
  <si>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</si>
  <si>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</si>
  <si>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</si>
  <si>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</si>
  <si>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</si>
  <si>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</si>
  <si>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</si>
  <si>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</si>
  <si>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</si>
  <si>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</si>
  <si>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</si>
  <si>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</si>
  <si>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</si>
  <si>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</si>
  <si>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</si>
  <si>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</si>
  <si>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</si>
  <si>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</si>
  <si>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</si>
  <si>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</si>
  <si>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</si>
  <si>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</si>
  <si>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</si>
  <si>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</si>
  <si>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</si>
  <si>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</si>
  <si>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</si>
  <si>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</si>
  <si>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</si>
  <si>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</si>
  <si>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</si>
  <si>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</si>
  <si>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</si>
  <si>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</si>
  <si>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</si>
  <si>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</si>
  <si>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</si>
  <si>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</si>
  <si>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</si>
  <si>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</si>
  <si>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</si>
  <si>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</si>
  <si>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</si>
  <si>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</si>
  <si>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</si>
  <si>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</si>
  <si>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</si>
  <si>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</si>
  <si>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</si>
  <si>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</si>
  <si>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</si>
  <si>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</si>
  <si>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</si>
  <si>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</si>
  <si>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</si>
  <si>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</si>
  <si>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</si>
  <si>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</si>
  <si>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</si>
  <si>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</si>
  <si>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</si>
  <si>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</si>
  <si>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</si>
  <si>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</si>
  <si>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</si>
  <si>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</si>
  <si>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</si>
  <si>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</si>
  <si>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</si>
  <si>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</si>
  <si>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</si>
  <si>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</si>
  <si>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</si>
  <si>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</si>
  <si>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</si>
  <si>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</si>
  <si>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</si>
  <si>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</si>
  <si>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</si>
  <si>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</si>
  <si>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</si>
  <si>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</si>
  <si>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</si>
  <si>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</si>
  <si>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</si>
  <si>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</si>
  <si>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</si>
  <si>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</si>
  <si>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</si>
  <si>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</si>
  <si>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</si>
  <si>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</si>
  <si>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</si>
  <si>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</si>
  <si>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</si>
  <si>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</si>
  <si>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</si>
  <si>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</si>
  <si>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</si>
  <si>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</si>
  <si>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</si>
  <si>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</si>
  <si>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</si>
  <si>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</si>
  <si>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</si>
  <si>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</si>
  <si>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</si>
  <si>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</si>
  <si>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</si>
  <si>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</si>
  <si>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</si>
  <si>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</si>
  <si>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</si>
  <si>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</si>
  <si>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</si>
  <si>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</si>
  <si>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</si>
  <si>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</si>
  <si>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</si>
  <si>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</si>
  <si>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</si>
  <si>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</si>
  <si>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</si>
  <si>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</si>
  <si>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</si>
  <si>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</si>
  <si>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</si>
  <si>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</si>
  <si>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</si>
  <si>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</si>
  <si>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</si>
  <si>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</si>
  <si>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</si>
  <si>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</si>
  <si>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</si>
  <si>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</si>
  <si>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</si>
  <si>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</si>
  <si>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</si>
  <si>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</si>
  <si>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</si>
  <si>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</si>
  <si>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</si>
  <si>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</si>
  <si>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</si>
  <si>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</si>
  <si>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</si>
  <si>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</si>
  <si>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</si>
  <si>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</si>
  <si>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</si>
  <si>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</si>
  <si>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</si>
  <si>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</si>
  <si>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</si>
  <si>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</si>
  <si>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</si>
  <si>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</si>
  <si>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</si>
  <si>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951 0113 9990099990 000</t>
  </si>
  <si>
    <t>951 0501 0530020160 244</t>
  </si>
  <si>
    <t>951 0501 0530020160 240</t>
  </si>
  <si>
    <t>951 0501 0530020160 200</t>
  </si>
  <si>
    <t>951 0501 0530020160 000</t>
  </si>
  <si>
    <t>951 0501 0710020210 200</t>
  </si>
  <si>
    <t>951 0501 0710020210 000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</si>
  <si>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</si>
  <si>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</si>
  <si>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</si>
  <si>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</si>
  <si>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</si>
  <si>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</si>
  <si>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21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</si>
  <si>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 </t>
  </si>
  <si>
    <t xml:space="preserve">Мероприятия по ремонту и содержанию имущества, находящегося в муниципальной собственности Долотинского сельского поселения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</si>
  <si>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</si>
  <si>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Иные мероприятия в сфере жилищного хозяйства по иным непрограммным расходам в рамках непрограммных расходов органа местного самоуправления Долотинского сельского поселения </t>
  </si>
  <si>
    <t>Закупка энергетических ресурсов</t>
  </si>
  <si>
    <t>951 0104 0120000190 247</t>
  </si>
  <si>
    <t xml:space="preserve">951 0107 9900000000 000 </t>
  </si>
  <si>
    <t xml:space="preserve">951 0107  9990000000 000 </t>
  </si>
  <si>
    <t>Расходы на подготовку и проведение выборов депутатов Собрания депутатов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</si>
  <si>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951 0107  9990090350 000 </t>
  </si>
  <si>
    <t xml:space="preserve">951 0107  9990090350 800 </t>
  </si>
  <si>
    <t xml:space="preserve">951 0107  9990090350 880 </t>
  </si>
  <si>
    <t>Специальные расходы</t>
  </si>
  <si>
    <t>951 0310 0320020060 244</t>
  </si>
  <si>
    <t>951 0310 0320020060 240</t>
  </si>
  <si>
    <t>951 0310 0320020060 200</t>
  </si>
  <si>
    <t xml:space="preserve">951 0310 0320020060 000 </t>
  </si>
  <si>
    <t xml:space="preserve">951 0310 0320000000 000 </t>
  </si>
  <si>
    <t>951 0503 0510020120 247</t>
  </si>
  <si>
    <t>09</t>
  </si>
  <si>
    <t>марта</t>
  </si>
  <si>
    <t>01.03.2021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</si>
  <si>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</si>
  <si>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</si>
  <si>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</si>
  <si>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951 0113 9990099990 830</t>
  </si>
  <si>
    <t>951 0113 9990099990 831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</si>
</sst>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2" fillId="32" borderId="29" xfId="0" applyNumberFormat="1" applyFont="1" applyFill="1" applyBorder="1" applyAlignment="1">
      <alignment/>
    </xf>
    <xf numFmtId="4" fontId="2" fillId="32" borderId="30" xfId="0" applyNumberFormat="1" applyFon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2" fillId="32" borderId="15" xfId="0" applyNumberFormat="1" applyFont="1" applyFill="1" applyBorder="1" applyAlignment="1">
      <alignment/>
    </xf>
    <xf numFmtId="4" fontId="2" fillId="32" borderId="22" xfId="0" applyNumberFormat="1" applyFont="1" applyFill="1" applyBorder="1" applyAlignment="1">
      <alignment/>
    </xf>
    <xf numFmtId="0" fontId="2" fillId="32" borderId="31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3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9" xfId="0" applyFont="1" applyFill="1" applyBorder="1" applyAlignment="1">
      <alignment vertical="top" wrapText="1"/>
    </xf>
    <xf numFmtId="49" fontId="2" fillId="32" borderId="40" xfId="0" applyNumberFormat="1" applyFont="1" applyFill="1" applyBorder="1" applyAlignment="1">
      <alignment horizontal="center"/>
    </xf>
    <xf numFmtId="49" fontId="2" fillId="32" borderId="41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3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vertical="top" wrapText="1"/>
    </xf>
    <xf numFmtId="49" fontId="10" fillId="32" borderId="32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3" xfId="0" applyNumberFormat="1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49" fontId="2" fillId="32" borderId="50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2" fillId="32" borderId="50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 vertical="top"/>
    </xf>
    <xf numFmtId="4" fontId="10" fillId="32" borderId="60" xfId="0" applyNumberFormat="1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0" fontId="10" fillId="32" borderId="61" xfId="0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0" fontId="2" fillId="32" borderId="60" xfId="0" applyFont="1" applyFill="1" applyBorder="1" applyAlignment="1">
      <alignment horizontal="center" vertical="center" wrapText="1"/>
    </xf>
    <xf numFmtId="0" fontId="10" fillId="32" borderId="65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60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6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2" fillId="32" borderId="69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horizontal="center" vertical="top"/>
    </xf>
    <xf numFmtId="0" fontId="2" fillId="32" borderId="66" xfId="0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71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50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6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61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8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5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4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74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10" fillId="32" borderId="75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0" fontId="2" fillId="0" borderId="73" xfId="0" applyFont="1" applyFill="1" applyBorder="1" applyAlignment="1">
      <alignment vertical="top" wrapText="1"/>
    </xf>
    <xf numFmtId="0" fontId="2" fillId="0" borderId="68" xfId="0" applyFont="1" applyFill="1" applyBorder="1" applyAlignment="1">
      <alignment vertical="top" wrapText="1"/>
    </xf>
    <xf numFmtId="0" fontId="2" fillId="0" borderId="69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horizontal="left" wrapText="1"/>
    </xf>
    <xf numFmtId="0" fontId="2" fillId="32" borderId="63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wrapText="1"/>
    </xf>
    <xf numFmtId="49" fontId="2" fillId="32" borderId="7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79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0" fontId="4" fillId="32" borderId="15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0" fontId="2" fillId="32" borderId="69" xfId="0" applyFont="1" applyFill="1" applyBorder="1" applyAlignment="1">
      <alignment vertical="top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4" fontId="2" fillId="32" borderId="80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0" fontId="2" fillId="32" borderId="80" xfId="0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60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69" xfId="0" applyFont="1" applyBorder="1" applyAlignment="1">
      <alignment horizontal="left" wrapText="1" indent="2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" fontId="2" fillId="0" borderId="50" xfId="0" applyNumberFormat="1" applyFont="1" applyFill="1" applyBorder="1" applyAlignment="1">
      <alignment horizontal="center"/>
    </xf>
    <xf numFmtId="0" fontId="6" fillId="0" borderId="63" xfId="0" applyFont="1" applyBorder="1" applyAlignment="1">
      <alignment horizontal="center" vertical="top"/>
    </xf>
    <xf numFmtId="0" fontId="2" fillId="0" borderId="5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SheetLayoutView="100" zoomScalePageLayoutView="0" workbookViewId="0" topLeftCell="A34">
      <selection activeCell="BZ18" sqref="BZ18:CO18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7" t="s">
        <v>166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P2" s="192" t="s">
        <v>145</v>
      </c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4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192</v>
      </c>
      <c r="CP3" s="198" t="s">
        <v>167</v>
      </c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200"/>
    </row>
    <row r="4" spans="37:109" s="38" customFormat="1" ht="15" customHeight="1">
      <c r="AK4" s="16" t="s">
        <v>150</v>
      </c>
      <c r="AL4" s="201" t="s">
        <v>659</v>
      </c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195">
        <v>20</v>
      </c>
      <c r="BC4" s="195"/>
      <c r="BD4" s="195"/>
      <c r="BE4" s="195"/>
      <c r="BF4" s="196" t="s">
        <v>638</v>
      </c>
      <c r="BG4" s="196"/>
      <c r="BH4" s="196"/>
      <c r="BI4" s="38" t="s">
        <v>151</v>
      </c>
      <c r="CN4" s="16" t="s">
        <v>146</v>
      </c>
      <c r="CP4" s="183" t="s">
        <v>660</v>
      </c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5"/>
    </row>
    <row r="5" spans="2:109" s="38" customFormat="1" ht="14.25" customHeight="1">
      <c r="B5" s="38" t="s">
        <v>181</v>
      </c>
      <c r="CN5" s="16" t="s">
        <v>147</v>
      </c>
      <c r="CP5" s="183" t="s">
        <v>202</v>
      </c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5"/>
    </row>
    <row r="6" spans="2:109" s="38" customFormat="1" ht="12" customHeight="1">
      <c r="B6" s="35" t="s">
        <v>182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6" t="s">
        <v>201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36"/>
      <c r="CA6" s="36"/>
      <c r="CB6" s="36"/>
      <c r="CC6" s="36"/>
      <c r="CD6" s="36"/>
      <c r="CE6" s="35"/>
      <c r="CN6" s="16" t="s">
        <v>180</v>
      </c>
      <c r="CP6" s="183" t="s">
        <v>312</v>
      </c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5"/>
    </row>
    <row r="7" spans="2:109" s="38" customFormat="1" ht="33" customHeight="1">
      <c r="B7" s="190" t="s">
        <v>149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77" t="s">
        <v>260</v>
      </c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36"/>
      <c r="CA7" s="36"/>
      <c r="CB7" s="36"/>
      <c r="CC7" s="36"/>
      <c r="CD7" s="36"/>
      <c r="CE7" s="35"/>
      <c r="CN7" s="16" t="s">
        <v>193</v>
      </c>
      <c r="CP7" s="183" t="s">
        <v>121</v>
      </c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5"/>
    </row>
    <row r="8" spans="2:109" s="38" customFormat="1" ht="15" customHeight="1">
      <c r="B8" s="38" t="s">
        <v>332</v>
      </c>
      <c r="CN8" s="16"/>
      <c r="CP8" s="183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5"/>
    </row>
    <row r="9" spans="2:112" s="38" customFormat="1" ht="14.25" customHeight="1" thickBot="1">
      <c r="B9" s="38" t="s">
        <v>177</v>
      </c>
      <c r="CP9" s="187" t="s">
        <v>148</v>
      </c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9"/>
      <c r="DH9" s="70" t="s">
        <v>557</v>
      </c>
    </row>
    <row r="10" spans="2:109" s="17" customFormat="1" ht="25.5" customHeight="1" thickBot="1">
      <c r="B10" s="178" t="s">
        <v>168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</row>
    <row r="11" spans="2:110" ht="34.5" customHeight="1">
      <c r="B11" s="182" t="s">
        <v>138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 t="s">
        <v>139</v>
      </c>
      <c r="AD11" s="166"/>
      <c r="AE11" s="166"/>
      <c r="AF11" s="166"/>
      <c r="AG11" s="166"/>
      <c r="AH11" s="166"/>
      <c r="AI11" s="166" t="s">
        <v>183</v>
      </c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 t="s">
        <v>178</v>
      </c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 t="s">
        <v>140</v>
      </c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 t="s">
        <v>141</v>
      </c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79"/>
      <c r="DF11" s="206" t="s">
        <v>455</v>
      </c>
    </row>
    <row r="12" spans="2:110" s="18" customFormat="1" ht="12" customHeight="1" thickBot="1">
      <c r="B12" s="171">
        <v>1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57">
        <v>2</v>
      </c>
      <c r="AD12" s="157"/>
      <c r="AE12" s="157"/>
      <c r="AF12" s="157"/>
      <c r="AG12" s="157"/>
      <c r="AH12" s="157"/>
      <c r="AI12" s="157">
        <v>3</v>
      </c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>
        <v>4</v>
      </c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>
        <v>5</v>
      </c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80">
        <v>6</v>
      </c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1"/>
      <c r="DF12" s="207"/>
    </row>
    <row r="13" spans="2:139" s="21" customFormat="1" ht="18.75" customHeight="1">
      <c r="B13" s="167" t="s">
        <v>169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9"/>
      <c r="AC13" s="173" t="s">
        <v>143</v>
      </c>
      <c r="AD13" s="170"/>
      <c r="AE13" s="170"/>
      <c r="AF13" s="170"/>
      <c r="AG13" s="170"/>
      <c r="AH13" s="170"/>
      <c r="AI13" s="170" t="s">
        <v>144</v>
      </c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58">
        <f>BD15+BD62</f>
        <v>9181600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0">
        <f>BZ15+BZ62</f>
        <v>1474580.58</v>
      </c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2"/>
      <c r="CP13" s="158">
        <f>CP15+CP62</f>
        <v>7707019.42</v>
      </c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60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4" t="s">
        <v>142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64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61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3"/>
      <c r="CP14" s="147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9"/>
      <c r="DF14" s="44"/>
    </row>
    <row r="15" spans="2:137" s="21" customFormat="1" ht="22.5" customHeight="1">
      <c r="B15" s="120" t="s">
        <v>278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202" t="s">
        <v>143</v>
      </c>
      <c r="AD15" s="156"/>
      <c r="AE15" s="156"/>
      <c r="AF15" s="156"/>
      <c r="AG15" s="156"/>
      <c r="AH15" s="156"/>
      <c r="AI15" s="156" t="s">
        <v>242</v>
      </c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3">
        <f>BD16+BD21+BD30+BD38+BD50+BD46</f>
        <v>3188500</v>
      </c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5"/>
      <c r="BZ15" s="153">
        <f>BZ16+BZ21+BZ30</f>
        <v>305375.98</v>
      </c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5"/>
      <c r="CP15" s="126">
        <f>CP16+CP21+CP30+CP38+CP50</f>
        <v>2883124.02</v>
      </c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8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20" t="s">
        <v>199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15" t="s">
        <v>143</v>
      </c>
      <c r="AD16" s="116"/>
      <c r="AE16" s="116"/>
      <c r="AF16" s="116"/>
      <c r="AG16" s="116"/>
      <c r="AH16" s="116"/>
      <c r="AI16" s="116" t="s">
        <v>243</v>
      </c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29">
        <f>BD17</f>
        <v>699800</v>
      </c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17">
        <f>BZ17</f>
        <v>76263.74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26">
        <f>BD16-BZ16</f>
        <v>623536.26</v>
      </c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8"/>
      <c r="DF16" s="46">
        <f>DF17</f>
        <v>39775.86</v>
      </c>
    </row>
    <row r="17" spans="2:110" ht="18.75" customHeight="1">
      <c r="B17" s="79" t="s">
        <v>200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82" t="s">
        <v>143</v>
      </c>
      <c r="AD17" s="83"/>
      <c r="AE17" s="83"/>
      <c r="AF17" s="83"/>
      <c r="AG17" s="83"/>
      <c r="AH17" s="83"/>
      <c r="AI17" s="83" t="s">
        <v>244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4">
        <f>BD18</f>
        <v>699800</v>
      </c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>
        <f>BZ18+BZ20</f>
        <v>76263.74</v>
      </c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7"/>
      <c r="CP17" s="88">
        <f>BD17-BZ17</f>
        <v>623536.26</v>
      </c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90"/>
      <c r="DF17" s="47">
        <f>DF18+DF20</f>
        <v>39775.86</v>
      </c>
    </row>
    <row r="18" spans="2:110" ht="105" customHeight="1">
      <c r="B18" s="79" t="s">
        <v>310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82" t="s">
        <v>143</v>
      </c>
      <c r="AD18" s="83"/>
      <c r="AE18" s="83"/>
      <c r="AF18" s="83"/>
      <c r="AG18" s="83"/>
      <c r="AH18" s="83"/>
      <c r="AI18" s="83" t="s">
        <v>245</v>
      </c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4">
        <v>699800</v>
      </c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>
        <v>75891.69</v>
      </c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7"/>
      <c r="CP18" s="88">
        <f>BD18-BZ18</f>
        <v>623908.31</v>
      </c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90"/>
      <c r="DF18" s="48">
        <v>39775.86</v>
      </c>
    </row>
    <row r="19" spans="2:110" ht="45.75" customHeight="1" hidden="1">
      <c r="B19" s="79" t="s">
        <v>485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82" t="s">
        <v>143</v>
      </c>
      <c r="AD19" s="83"/>
      <c r="AE19" s="83"/>
      <c r="AF19" s="83"/>
      <c r="AG19" s="83"/>
      <c r="AH19" s="83"/>
      <c r="AI19" s="83" t="s">
        <v>484</v>
      </c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4" t="s">
        <v>235</v>
      </c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 t="s">
        <v>235</v>
      </c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7"/>
      <c r="CP19" s="88" t="s">
        <v>235</v>
      </c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90"/>
      <c r="DF19" s="47">
        <v>0</v>
      </c>
    </row>
    <row r="20" spans="2:110" ht="61.5" customHeight="1">
      <c r="B20" s="79" t="s">
        <v>229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82" t="s">
        <v>143</v>
      </c>
      <c r="AD20" s="83"/>
      <c r="AE20" s="83"/>
      <c r="AF20" s="83"/>
      <c r="AG20" s="83"/>
      <c r="AH20" s="83"/>
      <c r="AI20" s="83" t="s">
        <v>230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4" t="s">
        <v>235</v>
      </c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>
        <v>372.05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7"/>
      <c r="CP20" s="88" t="s">
        <v>235</v>
      </c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90"/>
      <c r="DF20" s="47">
        <v>0</v>
      </c>
    </row>
    <row r="21" spans="2:110" s="21" customFormat="1" ht="22.5" customHeight="1">
      <c r="B21" s="120" t="s">
        <v>203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15" t="s">
        <v>143</v>
      </c>
      <c r="AD21" s="116"/>
      <c r="AE21" s="116"/>
      <c r="AF21" s="116"/>
      <c r="AG21" s="116"/>
      <c r="AH21" s="116"/>
      <c r="AI21" s="116" t="s">
        <v>246</v>
      </c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29">
        <f>BD28</f>
        <v>768100</v>
      </c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17">
        <f>BZ28</f>
        <v>5829.04</v>
      </c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126">
        <f>CP28</f>
        <v>762270.96</v>
      </c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8"/>
      <c r="DF21" s="46">
        <f>DF28</f>
        <v>122027.68</v>
      </c>
    </row>
    <row r="22" spans="2:110" ht="33.75" customHeight="1" hidden="1">
      <c r="B22" s="79" t="s">
        <v>284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1"/>
      <c r="AC22" s="82" t="s">
        <v>143</v>
      </c>
      <c r="AD22" s="83"/>
      <c r="AE22" s="83"/>
      <c r="AF22" s="83"/>
      <c r="AG22" s="83"/>
      <c r="AH22" s="83"/>
      <c r="AI22" s="83" t="s">
        <v>283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4" t="str">
        <f>BD23</f>
        <v>-</v>
      </c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 t="str">
        <f>BZ23</f>
        <v>-</v>
      </c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7"/>
      <c r="CP22" s="126" t="e">
        <f aca="true" t="shared" si="0" ref="CP22:CP27">BD22-BZ22</f>
        <v>#VALUE!</v>
      </c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  <c r="DF22" s="47" t="str">
        <f>DF23</f>
        <v>-</v>
      </c>
    </row>
    <row r="23" spans="2:110" ht="48" customHeight="1" hidden="1">
      <c r="B23" s="79" t="s">
        <v>286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82" t="s">
        <v>143</v>
      </c>
      <c r="AD23" s="83"/>
      <c r="AE23" s="83"/>
      <c r="AF23" s="83"/>
      <c r="AG23" s="83"/>
      <c r="AH23" s="83"/>
      <c r="AI23" s="83" t="s">
        <v>277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 t="str">
        <f>BD24</f>
        <v>-</v>
      </c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 t="str">
        <f>BZ24</f>
        <v>-</v>
      </c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7"/>
      <c r="CP23" s="126" t="e">
        <f t="shared" si="0"/>
        <v>#VALUE!</v>
      </c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8"/>
      <c r="DF23" s="47" t="str">
        <f>DF24</f>
        <v>-</v>
      </c>
    </row>
    <row r="24" spans="2:110" ht="47.25" customHeight="1" hidden="1">
      <c r="B24" s="79" t="s">
        <v>286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82" t="s">
        <v>143</v>
      </c>
      <c r="AD24" s="83"/>
      <c r="AE24" s="83"/>
      <c r="AF24" s="83"/>
      <c r="AG24" s="83"/>
      <c r="AH24" s="83"/>
      <c r="AI24" s="83" t="s">
        <v>290</v>
      </c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 t="s">
        <v>235</v>
      </c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 t="str">
        <f>BZ27</f>
        <v>-</v>
      </c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7"/>
      <c r="CP24" s="126" t="e">
        <f t="shared" si="0"/>
        <v>#VALUE!</v>
      </c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8"/>
      <c r="DF24" s="47" t="str">
        <f>DF27</f>
        <v>-</v>
      </c>
    </row>
    <row r="25" spans="2:110" ht="0.75" customHeight="1" hidden="1">
      <c r="B25" s="79" t="s">
        <v>289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C25" s="82" t="s">
        <v>143</v>
      </c>
      <c r="AD25" s="83"/>
      <c r="AE25" s="83"/>
      <c r="AF25" s="83"/>
      <c r="AG25" s="83"/>
      <c r="AH25" s="83"/>
      <c r="AI25" s="83" t="s">
        <v>282</v>
      </c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4" t="s">
        <v>235</v>
      </c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>
        <f>SUM(BZ15:CO24)</f>
        <v>539996.24</v>
      </c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7"/>
      <c r="CP25" s="126" t="e">
        <f t="shared" si="0"/>
        <v>#VALUE!</v>
      </c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8"/>
      <c r="DF25" s="47">
        <f>SUM(DF15:DU24)</f>
        <v>411698.33999999997</v>
      </c>
    </row>
    <row r="26" spans="2:110" ht="43.5" customHeight="1" hidden="1">
      <c r="B26" s="79" t="s">
        <v>287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82" t="s">
        <v>143</v>
      </c>
      <c r="AD26" s="83"/>
      <c r="AE26" s="83"/>
      <c r="AF26" s="83"/>
      <c r="AG26" s="83"/>
      <c r="AH26" s="83"/>
      <c r="AI26" s="83" t="s">
        <v>281</v>
      </c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4" t="s">
        <v>235</v>
      </c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 t="str">
        <f>BZ27</f>
        <v>-</v>
      </c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7"/>
      <c r="CP26" s="126" t="e">
        <f t="shared" si="0"/>
        <v>#VALUE!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47" t="str">
        <f>DF27</f>
        <v>-</v>
      </c>
    </row>
    <row r="27" spans="2:110" ht="22.5" customHeight="1" hidden="1">
      <c r="B27" s="79" t="s">
        <v>288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  <c r="AC27" s="82" t="s">
        <v>143</v>
      </c>
      <c r="AD27" s="83"/>
      <c r="AE27" s="83"/>
      <c r="AF27" s="83"/>
      <c r="AG27" s="83"/>
      <c r="AH27" s="83"/>
      <c r="AI27" s="83" t="s">
        <v>280</v>
      </c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4" t="s">
        <v>235</v>
      </c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 t="s">
        <v>235</v>
      </c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7"/>
      <c r="CP27" s="126" t="e">
        <f t="shared" si="0"/>
        <v>#VALUE!</v>
      </c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8"/>
      <c r="DF27" s="47" t="s">
        <v>235</v>
      </c>
    </row>
    <row r="28" spans="2:110" ht="26.25" customHeight="1">
      <c r="B28" s="79" t="s">
        <v>204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1"/>
      <c r="AC28" s="82" t="s">
        <v>143</v>
      </c>
      <c r="AD28" s="83"/>
      <c r="AE28" s="83"/>
      <c r="AF28" s="83"/>
      <c r="AG28" s="83"/>
      <c r="AH28" s="83"/>
      <c r="AI28" s="83" t="s">
        <v>262</v>
      </c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4">
        <f>BD29</f>
        <v>768100</v>
      </c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>
        <f>BZ29</f>
        <v>5829.04</v>
      </c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7"/>
      <c r="CP28" s="126">
        <f>CP29</f>
        <v>762270.96</v>
      </c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8"/>
      <c r="DF28" s="47">
        <f>DF29</f>
        <v>122027.68</v>
      </c>
    </row>
    <row r="29" spans="2:110" ht="25.5" customHeight="1">
      <c r="B29" s="79" t="s">
        <v>204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82" t="s">
        <v>143</v>
      </c>
      <c r="AD29" s="83"/>
      <c r="AE29" s="83"/>
      <c r="AF29" s="83"/>
      <c r="AG29" s="83"/>
      <c r="AH29" s="83"/>
      <c r="AI29" s="83" t="s">
        <v>247</v>
      </c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4">
        <v>768100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>
        <v>5829.04</v>
      </c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7"/>
      <c r="CP29" s="126">
        <f>BD29-BZ29</f>
        <v>762270.96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8"/>
      <c r="DF29" s="47">
        <v>122027.68</v>
      </c>
    </row>
    <row r="30" spans="2:110" s="21" customFormat="1" ht="18.75" customHeight="1">
      <c r="B30" s="120" t="s">
        <v>205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  <c r="AC30" s="115" t="s">
        <v>143</v>
      </c>
      <c r="AD30" s="116"/>
      <c r="AE30" s="116"/>
      <c r="AF30" s="116"/>
      <c r="AG30" s="116"/>
      <c r="AH30" s="116"/>
      <c r="AI30" s="116" t="s">
        <v>249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29">
        <f>BD31+BD33</f>
        <v>1500100</v>
      </c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17">
        <f>BZ31+BZ33</f>
        <v>223283.2</v>
      </c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9"/>
      <c r="CP30" s="126">
        <f>BD30-BZ30</f>
        <v>1276816.8</v>
      </c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8"/>
      <c r="DF30" s="46">
        <f>DF31+DF33</f>
        <v>8539.54</v>
      </c>
    </row>
    <row r="31" spans="2:110" ht="22.5" customHeight="1">
      <c r="B31" s="79" t="s">
        <v>206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1"/>
      <c r="AC31" s="82" t="s">
        <v>143</v>
      </c>
      <c r="AD31" s="83"/>
      <c r="AE31" s="83"/>
      <c r="AF31" s="83"/>
      <c r="AG31" s="83"/>
      <c r="AH31" s="83"/>
      <c r="AI31" s="83" t="s">
        <v>250</v>
      </c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4">
        <f>BD32</f>
        <v>87400</v>
      </c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>
        <f>BZ32</f>
        <v>3678.31</v>
      </c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7"/>
      <c r="CP31" s="88">
        <f>BD31-BZ31</f>
        <v>83721.69</v>
      </c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90"/>
      <c r="DF31" s="47">
        <f>DF32</f>
        <v>940.25</v>
      </c>
    </row>
    <row r="32" spans="2:110" ht="57.75" customHeight="1">
      <c r="B32" s="79" t="s">
        <v>311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1"/>
      <c r="AC32" s="82" t="s">
        <v>143</v>
      </c>
      <c r="AD32" s="83"/>
      <c r="AE32" s="83"/>
      <c r="AF32" s="83"/>
      <c r="AG32" s="83"/>
      <c r="AH32" s="83"/>
      <c r="AI32" s="83" t="s">
        <v>251</v>
      </c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4">
        <v>87400</v>
      </c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>
        <v>3678.31</v>
      </c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7"/>
      <c r="CP32" s="88">
        <f>BD32-BZ32</f>
        <v>83721.69</v>
      </c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90"/>
      <c r="DF32" s="47">
        <v>940.25</v>
      </c>
    </row>
    <row r="33" spans="2:110" ht="18.75" customHeight="1">
      <c r="B33" s="79" t="s">
        <v>207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1"/>
      <c r="AC33" s="82" t="s">
        <v>143</v>
      </c>
      <c r="AD33" s="83"/>
      <c r="AE33" s="83"/>
      <c r="AF33" s="83"/>
      <c r="AG33" s="83"/>
      <c r="AH33" s="83"/>
      <c r="AI33" s="83" t="s">
        <v>252</v>
      </c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4">
        <f>BD34+BD36</f>
        <v>1412700</v>
      </c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>
        <f>BZ34+BZ36</f>
        <v>219604.89</v>
      </c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7"/>
      <c r="CP33" s="88">
        <f>BD33-BZ33</f>
        <v>1193095.1099999999</v>
      </c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90"/>
      <c r="DF33" s="47">
        <f>DF35+DF37</f>
        <v>7599.29</v>
      </c>
    </row>
    <row r="34" spans="2:110" ht="24" customHeight="1">
      <c r="B34" s="114" t="s">
        <v>134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7"/>
      <c r="AC34" s="98" t="s">
        <v>143</v>
      </c>
      <c r="AD34" s="99"/>
      <c r="AE34" s="99"/>
      <c r="AF34" s="99"/>
      <c r="AG34" s="99"/>
      <c r="AH34" s="99"/>
      <c r="AI34" s="99" t="s">
        <v>309</v>
      </c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88">
        <f>BD35</f>
        <v>553700</v>
      </c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5">
        <f>BZ35</f>
        <v>212819.67</v>
      </c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7"/>
      <c r="CP34" s="88">
        <f>BD34-BZ34</f>
        <v>340880.32999999996</v>
      </c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90"/>
      <c r="DF34" s="47">
        <f>DF35</f>
        <v>6830</v>
      </c>
    </row>
    <row r="35" spans="2:110" ht="46.5" customHeight="1">
      <c r="B35" s="79" t="s">
        <v>195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82" t="s">
        <v>143</v>
      </c>
      <c r="AD35" s="83"/>
      <c r="AE35" s="83"/>
      <c r="AF35" s="83"/>
      <c r="AG35" s="83"/>
      <c r="AH35" s="83"/>
      <c r="AI35" s="83" t="s">
        <v>194</v>
      </c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4">
        <v>553700</v>
      </c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>
        <v>212819.67</v>
      </c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7"/>
      <c r="CP35" s="88">
        <f>BD35-BZ35</f>
        <v>340880.32999999996</v>
      </c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90"/>
      <c r="DF35" s="47">
        <v>6830</v>
      </c>
    </row>
    <row r="36" spans="2:110" ht="21" customHeight="1">
      <c r="B36" s="79" t="s">
        <v>133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82" t="s">
        <v>143</v>
      </c>
      <c r="AD36" s="83"/>
      <c r="AE36" s="83"/>
      <c r="AF36" s="83"/>
      <c r="AG36" s="83"/>
      <c r="AH36" s="83"/>
      <c r="AI36" s="83" t="s">
        <v>196</v>
      </c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4">
        <f>BD37</f>
        <v>859000</v>
      </c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>
        <f>BZ37</f>
        <v>6785.22</v>
      </c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7"/>
      <c r="CP36" s="88">
        <f>BD36-BZ36</f>
        <v>852214.78</v>
      </c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90"/>
      <c r="DF36" s="47">
        <f>DF37</f>
        <v>769.29</v>
      </c>
    </row>
    <row r="37" spans="2:110" ht="46.5" customHeight="1">
      <c r="B37" s="79" t="s">
        <v>198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  <c r="AC37" s="82" t="s">
        <v>143</v>
      </c>
      <c r="AD37" s="83"/>
      <c r="AE37" s="83"/>
      <c r="AF37" s="83"/>
      <c r="AG37" s="83"/>
      <c r="AH37" s="83"/>
      <c r="AI37" s="83" t="s">
        <v>197</v>
      </c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4">
        <v>859000</v>
      </c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>
        <v>6785.22</v>
      </c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7"/>
      <c r="CP37" s="88">
        <f>BD37-BZ37</f>
        <v>852214.78</v>
      </c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90"/>
      <c r="DF37" s="47">
        <v>769.29</v>
      </c>
    </row>
    <row r="38" spans="2:110" s="21" customFormat="1" ht="57" customHeight="1">
      <c r="B38" s="120" t="s">
        <v>208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2"/>
      <c r="AC38" s="115" t="s">
        <v>143</v>
      </c>
      <c r="AD38" s="116"/>
      <c r="AE38" s="116"/>
      <c r="AF38" s="116"/>
      <c r="AG38" s="116"/>
      <c r="AH38" s="116"/>
      <c r="AI38" s="116" t="s">
        <v>255</v>
      </c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29">
        <f>BD39</f>
        <v>220000</v>
      </c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17" t="str">
        <f>BZ39</f>
        <v>-</v>
      </c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9"/>
      <c r="CP38" s="126">
        <f>CP39</f>
        <v>220000</v>
      </c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8"/>
      <c r="DF38" s="46">
        <f>DF39</f>
        <v>0</v>
      </c>
    </row>
    <row r="39" spans="2:110" ht="121.5" customHeight="1">
      <c r="B39" s="79" t="s">
        <v>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82" t="s">
        <v>143</v>
      </c>
      <c r="AD39" s="83"/>
      <c r="AE39" s="83"/>
      <c r="AF39" s="83"/>
      <c r="AG39" s="83"/>
      <c r="AH39" s="83"/>
      <c r="AI39" s="83" t="s">
        <v>256</v>
      </c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4">
        <f>BD44</f>
        <v>220000</v>
      </c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 t="str">
        <f>BZ44</f>
        <v>-</v>
      </c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7"/>
      <c r="CP39" s="88">
        <f>CP44</f>
        <v>220000</v>
      </c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90"/>
      <c r="DF39" s="47">
        <v>0</v>
      </c>
    </row>
    <row r="40" spans="2:110" ht="27.75" customHeight="1" hidden="1">
      <c r="B40" s="79" t="s">
        <v>297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82" t="s">
        <v>143</v>
      </c>
      <c r="AD40" s="83"/>
      <c r="AE40" s="83"/>
      <c r="AF40" s="83"/>
      <c r="AG40" s="83"/>
      <c r="AH40" s="83"/>
      <c r="AI40" s="83" t="s">
        <v>257</v>
      </c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4" t="str">
        <f>BD41</f>
        <v>-</v>
      </c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 t="str">
        <f>BZ41</f>
        <v>-</v>
      </c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7"/>
      <c r="CP40" s="88" t="e">
        <f>BD40-BZ40</f>
        <v>#VALUE!</v>
      </c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90"/>
      <c r="DF40" s="47" t="str">
        <f>DF41</f>
        <v>-</v>
      </c>
    </row>
    <row r="41" spans="2:110" ht="24" customHeight="1" hidden="1">
      <c r="B41" s="79" t="s">
        <v>296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82" t="s">
        <v>143</v>
      </c>
      <c r="AD41" s="83"/>
      <c r="AE41" s="83"/>
      <c r="AF41" s="83"/>
      <c r="AG41" s="83"/>
      <c r="AH41" s="83"/>
      <c r="AI41" s="83" t="s">
        <v>261</v>
      </c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4" t="s">
        <v>235</v>
      </c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 t="s">
        <v>235</v>
      </c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7"/>
      <c r="CP41" s="88" t="e">
        <f>BD41-BZ41</f>
        <v>#VALUE!</v>
      </c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90"/>
      <c r="DF41" s="47" t="s">
        <v>235</v>
      </c>
    </row>
    <row r="42" spans="2:110" ht="114.75" customHeight="1" hidden="1">
      <c r="B42" s="79" t="s">
        <v>130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82" t="s">
        <v>143</v>
      </c>
      <c r="AD42" s="83"/>
      <c r="AE42" s="83"/>
      <c r="AF42" s="83"/>
      <c r="AG42" s="83"/>
      <c r="AH42" s="83"/>
      <c r="AI42" s="83" t="s">
        <v>123</v>
      </c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4" t="s">
        <v>235</v>
      </c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 t="s">
        <v>235</v>
      </c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7"/>
      <c r="CP42" s="88" t="s">
        <v>235</v>
      </c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90"/>
      <c r="DF42" s="47">
        <f>DF43</f>
        <v>0</v>
      </c>
    </row>
    <row r="43" spans="2:110" ht="91.5" customHeight="1" hidden="1">
      <c r="B43" s="79" t="s">
        <v>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82" t="s">
        <v>143</v>
      </c>
      <c r="AD43" s="83"/>
      <c r="AE43" s="83"/>
      <c r="AF43" s="83"/>
      <c r="AG43" s="83"/>
      <c r="AH43" s="83"/>
      <c r="AI43" s="83" t="s">
        <v>122</v>
      </c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4" t="s">
        <v>235</v>
      </c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 t="s">
        <v>235</v>
      </c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7"/>
      <c r="CP43" s="88" t="s">
        <v>235</v>
      </c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90"/>
      <c r="DF43" s="47">
        <v>0</v>
      </c>
    </row>
    <row r="44" spans="2:110" ht="58.5" customHeight="1">
      <c r="B44" s="79" t="s">
        <v>321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191" t="s">
        <v>143</v>
      </c>
      <c r="AD44" s="124"/>
      <c r="AE44" s="124"/>
      <c r="AF44" s="124"/>
      <c r="AG44" s="124"/>
      <c r="AH44" s="125"/>
      <c r="AI44" s="123" t="s">
        <v>320</v>
      </c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85">
        <f>BD45</f>
        <v>220000</v>
      </c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5" t="str">
        <f>BZ45</f>
        <v>-</v>
      </c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7"/>
      <c r="CP44" s="85">
        <f>CP45</f>
        <v>220000</v>
      </c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143"/>
      <c r="DF44" s="47">
        <f>DF45</f>
        <v>0</v>
      </c>
    </row>
    <row r="45" spans="2:110" ht="50.25" customHeight="1">
      <c r="B45" s="79" t="s">
        <v>6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191" t="s">
        <v>143</v>
      </c>
      <c r="AD45" s="124"/>
      <c r="AE45" s="124"/>
      <c r="AF45" s="124"/>
      <c r="AG45" s="124"/>
      <c r="AH45" s="125"/>
      <c r="AI45" s="123" t="s">
        <v>314</v>
      </c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85">
        <v>220000</v>
      </c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7"/>
      <c r="BZ45" s="85" t="s">
        <v>235</v>
      </c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7"/>
      <c r="CP45" s="85">
        <v>220000</v>
      </c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143"/>
      <c r="DF45" s="47">
        <v>0</v>
      </c>
    </row>
    <row r="46" spans="2:110" ht="42" customHeight="1" hidden="1">
      <c r="B46" s="120" t="s">
        <v>306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115" t="s">
        <v>143</v>
      </c>
      <c r="AD46" s="116"/>
      <c r="AE46" s="116"/>
      <c r="AF46" s="116"/>
      <c r="AG46" s="116"/>
      <c r="AH46" s="116"/>
      <c r="AI46" s="116" t="s">
        <v>307</v>
      </c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29">
        <f>BD47</f>
        <v>0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17">
        <f>BZ47</f>
        <v>0</v>
      </c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9"/>
      <c r="CP46" s="88" t="s">
        <v>235</v>
      </c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90"/>
      <c r="DF46" s="47" t="str">
        <f>DF47</f>
        <v>-</v>
      </c>
    </row>
    <row r="47" spans="2:110" ht="46.5" customHeight="1" hidden="1">
      <c r="B47" s="79" t="s">
        <v>595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 t="s">
        <v>143</v>
      </c>
      <c r="AD47" s="83"/>
      <c r="AE47" s="83"/>
      <c r="AF47" s="83"/>
      <c r="AG47" s="83"/>
      <c r="AH47" s="83"/>
      <c r="AI47" s="83" t="s">
        <v>308</v>
      </c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4">
        <f>BD48</f>
        <v>0</v>
      </c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>
        <f>BZ48</f>
        <v>0</v>
      </c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7"/>
      <c r="CP47" s="88" t="s">
        <v>235</v>
      </c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90"/>
      <c r="DF47" s="47" t="str">
        <f>DF48</f>
        <v>-</v>
      </c>
    </row>
    <row r="48" spans="2:110" ht="71.25" customHeight="1" hidden="1">
      <c r="B48" s="79" t="s">
        <v>596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115" t="s">
        <v>143</v>
      </c>
      <c r="AD48" s="116"/>
      <c r="AE48" s="116"/>
      <c r="AF48" s="116"/>
      <c r="AG48" s="116"/>
      <c r="AH48" s="116"/>
      <c r="AI48" s="83" t="s">
        <v>597</v>
      </c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129">
        <f>BD49</f>
        <v>0</v>
      </c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203">
        <f>BZ49</f>
        <v>0</v>
      </c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5"/>
      <c r="CP48" s="88" t="str">
        <f>CP49</f>
        <v>-</v>
      </c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90"/>
      <c r="DF48" s="47" t="s">
        <v>235</v>
      </c>
    </row>
    <row r="49" spans="2:110" ht="71.25" customHeight="1" hidden="1">
      <c r="B49" s="79" t="s">
        <v>598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143</v>
      </c>
      <c r="AD49" s="83"/>
      <c r="AE49" s="83"/>
      <c r="AF49" s="83"/>
      <c r="AG49" s="83"/>
      <c r="AH49" s="83"/>
      <c r="AI49" s="83" t="s">
        <v>599</v>
      </c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144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6"/>
      <c r="CP49" s="88" t="s">
        <v>235</v>
      </c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90"/>
      <c r="DF49" s="47" t="s">
        <v>235</v>
      </c>
    </row>
    <row r="50" spans="2:110" s="21" customFormat="1" ht="30" customHeight="1">
      <c r="B50" s="120" t="s">
        <v>295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115" t="s">
        <v>143</v>
      </c>
      <c r="AD50" s="116"/>
      <c r="AE50" s="116"/>
      <c r="AF50" s="116"/>
      <c r="AG50" s="116"/>
      <c r="AH50" s="116"/>
      <c r="AI50" s="116" t="s">
        <v>294</v>
      </c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29">
        <f>BD51</f>
        <v>500</v>
      </c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17" t="s">
        <v>235</v>
      </c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9"/>
      <c r="CP50" s="88">
        <f>CP51</f>
        <v>500</v>
      </c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90"/>
      <c r="DF50" s="46">
        <f>DF57</f>
        <v>0</v>
      </c>
    </row>
    <row r="51" spans="2:110" ht="46.5" customHeight="1">
      <c r="B51" s="79" t="s">
        <v>570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2" t="s">
        <v>143</v>
      </c>
      <c r="AD51" s="83"/>
      <c r="AE51" s="83"/>
      <c r="AF51" s="83"/>
      <c r="AG51" s="83"/>
      <c r="AH51" s="83"/>
      <c r="AI51" s="83" t="s">
        <v>564</v>
      </c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4">
        <f>BD52</f>
        <v>500</v>
      </c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 t="str">
        <f>BZ52</f>
        <v>-</v>
      </c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7"/>
      <c r="CP51" s="88">
        <f>CP52</f>
        <v>500</v>
      </c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90"/>
      <c r="DF51" s="47">
        <f>DF53</f>
        <v>0</v>
      </c>
    </row>
    <row r="52" spans="2:110" ht="74.25" customHeight="1">
      <c r="B52" s="79" t="s">
        <v>571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82" t="s">
        <v>143</v>
      </c>
      <c r="AD52" s="83"/>
      <c r="AE52" s="83"/>
      <c r="AF52" s="83"/>
      <c r="AG52" s="83"/>
      <c r="AH52" s="83"/>
      <c r="AI52" s="83" t="s">
        <v>565</v>
      </c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4">
        <v>500</v>
      </c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 t="s">
        <v>235</v>
      </c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7"/>
      <c r="CP52" s="88">
        <v>500</v>
      </c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90"/>
      <c r="DF52" s="47">
        <f>DF55</f>
        <v>0</v>
      </c>
    </row>
    <row r="53" spans="2:110" ht="3" customHeight="1" hidden="1">
      <c r="B53" s="79" t="s">
        <v>478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82" t="s">
        <v>143</v>
      </c>
      <c r="AD53" s="83"/>
      <c r="AE53" s="83"/>
      <c r="AF53" s="83"/>
      <c r="AG53" s="83"/>
      <c r="AH53" s="83"/>
      <c r="AI53" s="83" t="s">
        <v>476</v>
      </c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4" t="s">
        <v>235</v>
      </c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 t="s">
        <v>235</v>
      </c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7"/>
      <c r="CP53" s="88" t="s">
        <v>235</v>
      </c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90"/>
      <c r="DF53" s="47">
        <f>DF54</f>
        <v>0</v>
      </c>
    </row>
    <row r="54" spans="2:110" ht="1.5" customHeight="1" hidden="1">
      <c r="B54" s="79" t="s">
        <v>456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82" t="s">
        <v>143</v>
      </c>
      <c r="AD54" s="83"/>
      <c r="AE54" s="83"/>
      <c r="AF54" s="83"/>
      <c r="AG54" s="83"/>
      <c r="AH54" s="83"/>
      <c r="AI54" s="83" t="s">
        <v>477</v>
      </c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4" t="s">
        <v>235</v>
      </c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 t="s">
        <v>235</v>
      </c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7"/>
      <c r="CP54" s="88" t="s">
        <v>235</v>
      </c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90"/>
      <c r="DF54" s="47">
        <f>DF57</f>
        <v>0</v>
      </c>
    </row>
    <row r="55" spans="2:110" ht="58.5" customHeight="1" hidden="1">
      <c r="B55" s="79" t="s">
        <v>559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82" t="s">
        <v>143</v>
      </c>
      <c r="AD55" s="83"/>
      <c r="AE55" s="83"/>
      <c r="AF55" s="83"/>
      <c r="AG55" s="83"/>
      <c r="AH55" s="83"/>
      <c r="AI55" s="83" t="s">
        <v>558</v>
      </c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4" t="s">
        <v>235</v>
      </c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7"/>
      <c r="CP55" s="88" t="str">
        <f>CP56</f>
        <v>-</v>
      </c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90"/>
      <c r="DF55" s="47">
        <f>DF56</f>
        <v>0</v>
      </c>
    </row>
    <row r="56" spans="2:110" ht="29.25" customHeight="1" hidden="1">
      <c r="B56" s="79" t="s">
        <v>636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82" t="s">
        <v>143</v>
      </c>
      <c r="AD56" s="83"/>
      <c r="AE56" s="83"/>
      <c r="AF56" s="83"/>
      <c r="AG56" s="83"/>
      <c r="AH56" s="83"/>
      <c r="AI56" s="83" t="s">
        <v>637</v>
      </c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4" t="s">
        <v>235</v>
      </c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>
        <f>BZ57</f>
        <v>0</v>
      </c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7"/>
      <c r="CP56" s="88" t="s">
        <v>235</v>
      </c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90"/>
      <c r="DF56" s="47">
        <f>DF57</f>
        <v>0</v>
      </c>
    </row>
    <row r="57" spans="2:110" ht="105" customHeight="1" hidden="1">
      <c r="B57" s="79" t="s">
        <v>634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82" t="s">
        <v>143</v>
      </c>
      <c r="AD57" s="83"/>
      <c r="AE57" s="83"/>
      <c r="AF57" s="83"/>
      <c r="AG57" s="83"/>
      <c r="AH57" s="83"/>
      <c r="AI57" s="83" t="s">
        <v>635</v>
      </c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4" t="str">
        <f>BD58</f>
        <v>-</v>
      </c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>
        <f>BZ58</f>
        <v>0</v>
      </c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7"/>
      <c r="CP57" s="88" t="s">
        <v>235</v>
      </c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90"/>
      <c r="DF57" s="47">
        <f>DF58</f>
        <v>0</v>
      </c>
    </row>
    <row r="58" spans="2:110" ht="201.75" customHeight="1" hidden="1">
      <c r="B58" s="79" t="s">
        <v>632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82" t="s">
        <v>143</v>
      </c>
      <c r="AD58" s="83"/>
      <c r="AE58" s="83"/>
      <c r="AF58" s="83"/>
      <c r="AG58" s="83"/>
      <c r="AH58" s="83"/>
      <c r="AI58" s="83" t="s">
        <v>633</v>
      </c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4" t="s">
        <v>235</v>
      </c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7"/>
      <c r="CP58" s="88" t="str">
        <f>BD58</f>
        <v>-</v>
      </c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90"/>
      <c r="DF58" s="47">
        <v>0</v>
      </c>
    </row>
    <row r="59" spans="2:110" s="21" customFormat="1" ht="25.5" customHeight="1" hidden="1">
      <c r="B59" s="120" t="s">
        <v>299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2"/>
      <c r="AC59" s="115" t="s">
        <v>143</v>
      </c>
      <c r="AD59" s="116"/>
      <c r="AE59" s="116"/>
      <c r="AF59" s="116"/>
      <c r="AG59" s="116"/>
      <c r="AH59" s="116"/>
      <c r="AI59" s="116" t="s">
        <v>300</v>
      </c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29" t="s">
        <v>235</v>
      </c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208">
        <f>BZ60</f>
        <v>0</v>
      </c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10"/>
      <c r="CP59" s="126" t="e">
        <f aca="true" t="shared" si="1" ref="CP59:CP65">BD59-BZ59</f>
        <v>#VALUE!</v>
      </c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8"/>
      <c r="DF59" s="46">
        <f>DF60</f>
        <v>0</v>
      </c>
    </row>
    <row r="60" spans="2:110" ht="23.25" customHeight="1" hidden="1">
      <c r="B60" s="79" t="s">
        <v>302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1"/>
      <c r="AC60" s="82" t="s">
        <v>143</v>
      </c>
      <c r="AD60" s="83"/>
      <c r="AE60" s="83"/>
      <c r="AF60" s="83"/>
      <c r="AG60" s="83"/>
      <c r="AH60" s="83"/>
      <c r="AI60" s="83" t="s">
        <v>303</v>
      </c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4" t="s">
        <v>235</v>
      </c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92">
        <f>BZ61</f>
        <v>0</v>
      </c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4"/>
      <c r="CP60" s="88" t="e">
        <f t="shared" si="1"/>
        <v>#VALUE!</v>
      </c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90"/>
      <c r="DF60" s="47">
        <f>DF61</f>
        <v>0</v>
      </c>
    </row>
    <row r="61" spans="2:110" ht="38.25" customHeight="1" hidden="1">
      <c r="B61" s="79" t="s">
        <v>304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1"/>
      <c r="AC61" s="82" t="s">
        <v>143</v>
      </c>
      <c r="AD61" s="83"/>
      <c r="AE61" s="83"/>
      <c r="AF61" s="83"/>
      <c r="AG61" s="83"/>
      <c r="AH61" s="83"/>
      <c r="AI61" s="83" t="s">
        <v>298</v>
      </c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4" t="s">
        <v>235</v>
      </c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92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4"/>
      <c r="CP61" s="88" t="e">
        <f t="shared" si="1"/>
        <v>#VALUE!</v>
      </c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90"/>
      <c r="DF61" s="47"/>
    </row>
    <row r="62" spans="2:110" s="21" customFormat="1" ht="20.25" customHeight="1">
      <c r="B62" s="120" t="s">
        <v>209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2"/>
      <c r="AC62" s="115" t="s">
        <v>143</v>
      </c>
      <c r="AD62" s="116"/>
      <c r="AE62" s="116"/>
      <c r="AF62" s="116"/>
      <c r="AG62" s="116"/>
      <c r="AH62" s="116"/>
      <c r="AI62" s="116" t="s">
        <v>253</v>
      </c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29">
        <f>BD63</f>
        <v>5993100</v>
      </c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17">
        <f>BZ63</f>
        <v>1169204.6</v>
      </c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9"/>
      <c r="CP62" s="126">
        <f t="shared" si="1"/>
        <v>4823895.4</v>
      </c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8"/>
      <c r="DF62" s="46" t="e">
        <f>DF63</f>
        <v>#REF!</v>
      </c>
    </row>
    <row r="63" spans="2:110" ht="47.25" customHeight="1">
      <c r="B63" s="79" t="s">
        <v>279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2" t="s">
        <v>143</v>
      </c>
      <c r="AD63" s="83"/>
      <c r="AE63" s="83"/>
      <c r="AF63" s="83"/>
      <c r="AG63" s="83"/>
      <c r="AH63" s="83"/>
      <c r="AI63" s="83" t="s">
        <v>254</v>
      </c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4">
        <f>BD64+BD67+BD72+BD77</f>
        <v>5993100</v>
      </c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>
        <f>BZ64+BZ67+BZ72</f>
        <v>1169204.6</v>
      </c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7"/>
      <c r="CP63" s="88">
        <f>CP64+CP67+CP72</f>
        <v>4614800</v>
      </c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90"/>
      <c r="DF63" s="47" t="e">
        <f>DF64+DF67+DF72</f>
        <v>#REF!</v>
      </c>
    </row>
    <row r="64" spans="2:110" ht="35.25" customHeight="1">
      <c r="B64" s="79" t="s">
        <v>313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82" t="s">
        <v>143</v>
      </c>
      <c r="AD64" s="83"/>
      <c r="AE64" s="83"/>
      <c r="AF64" s="83"/>
      <c r="AG64" s="83"/>
      <c r="AH64" s="83"/>
      <c r="AI64" s="83" t="s">
        <v>513</v>
      </c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4">
        <f>BD65</f>
        <v>4755500</v>
      </c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5">
        <f>BZ65</f>
        <v>1138100</v>
      </c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7"/>
      <c r="CP64" s="88">
        <f t="shared" si="1"/>
        <v>3617400</v>
      </c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90"/>
      <c r="DF64" s="47">
        <f>DF65</f>
        <v>505100</v>
      </c>
    </row>
    <row r="65" spans="2:110" ht="27" customHeight="1">
      <c r="B65" s="79" t="s">
        <v>572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82" t="s">
        <v>143</v>
      </c>
      <c r="AD65" s="83"/>
      <c r="AE65" s="83"/>
      <c r="AF65" s="83"/>
      <c r="AG65" s="83"/>
      <c r="AH65" s="83"/>
      <c r="AI65" s="83" t="s">
        <v>662</v>
      </c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4">
        <f>BD66</f>
        <v>4755500</v>
      </c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5">
        <f>BZ66</f>
        <v>1138100</v>
      </c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7"/>
      <c r="CP65" s="88">
        <f t="shared" si="1"/>
        <v>3617400</v>
      </c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90"/>
      <c r="DF65" s="47">
        <f>DF66</f>
        <v>505100</v>
      </c>
    </row>
    <row r="66" spans="2:110" ht="53.25" customHeight="1">
      <c r="B66" s="79" t="s">
        <v>663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82" t="s">
        <v>143</v>
      </c>
      <c r="AD66" s="83"/>
      <c r="AE66" s="83"/>
      <c r="AF66" s="83"/>
      <c r="AG66" s="83"/>
      <c r="AH66" s="83"/>
      <c r="AI66" s="83" t="s">
        <v>661</v>
      </c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4">
        <v>4755500</v>
      </c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>
        <v>1138100</v>
      </c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7"/>
      <c r="CP66" s="88">
        <f>BD66-BZ66</f>
        <v>3617400</v>
      </c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90"/>
      <c r="DF66" s="47">
        <v>505100</v>
      </c>
    </row>
    <row r="67" spans="2:110" ht="25.5" customHeight="1">
      <c r="B67" s="79" t="s">
        <v>423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1"/>
      <c r="AC67" s="82" t="s">
        <v>143</v>
      </c>
      <c r="AD67" s="83"/>
      <c r="AE67" s="83"/>
      <c r="AF67" s="83"/>
      <c r="AG67" s="83"/>
      <c r="AH67" s="83"/>
      <c r="AI67" s="83" t="s">
        <v>512</v>
      </c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4">
        <f>BD68+BD70</f>
        <v>240400</v>
      </c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>
        <f>BZ68+BZ70</f>
        <v>22423.6</v>
      </c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7"/>
      <c r="CP67" s="88">
        <f>CP68</f>
        <v>200</v>
      </c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90"/>
      <c r="DF67" s="47" t="e">
        <f>DF70+#REF!</f>
        <v>#REF!</v>
      </c>
    </row>
    <row r="68" spans="2:110" ht="45" customHeight="1">
      <c r="B68" s="79" t="s">
        <v>211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1"/>
      <c r="AC68" s="82" t="s">
        <v>143</v>
      </c>
      <c r="AD68" s="83"/>
      <c r="AE68" s="83"/>
      <c r="AF68" s="83"/>
      <c r="AG68" s="83"/>
      <c r="AH68" s="83"/>
      <c r="AI68" s="83" t="s">
        <v>511</v>
      </c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4">
        <v>200</v>
      </c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>
        <f>BZ69</f>
        <v>200</v>
      </c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7"/>
      <c r="CP68" s="88">
        <f>CP69</f>
        <v>200</v>
      </c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90"/>
      <c r="DF68" s="47">
        <f>DF70</f>
        <v>0</v>
      </c>
    </row>
    <row r="69" spans="2:110" ht="60.75" customHeight="1">
      <c r="B69" s="79" t="s">
        <v>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1"/>
      <c r="AC69" s="82" t="s">
        <v>143</v>
      </c>
      <c r="AD69" s="83"/>
      <c r="AE69" s="83"/>
      <c r="AF69" s="83"/>
      <c r="AG69" s="83"/>
      <c r="AH69" s="83"/>
      <c r="AI69" s="83" t="s">
        <v>510</v>
      </c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4">
        <v>200</v>
      </c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>
        <v>200</v>
      </c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7"/>
      <c r="CP69" s="88">
        <v>200</v>
      </c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90"/>
      <c r="DF69" s="47"/>
    </row>
    <row r="70" spans="2:110" ht="57.75" customHeight="1">
      <c r="B70" s="79" t="s">
        <v>210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1"/>
      <c r="AC70" s="82" t="s">
        <v>143</v>
      </c>
      <c r="AD70" s="83"/>
      <c r="AE70" s="83"/>
      <c r="AF70" s="83"/>
      <c r="AG70" s="83"/>
      <c r="AH70" s="83"/>
      <c r="AI70" s="83" t="s">
        <v>509</v>
      </c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4">
        <f>BD71</f>
        <v>240200</v>
      </c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>
        <f>BZ71</f>
        <v>22223.6</v>
      </c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7"/>
      <c r="CP70" s="88">
        <f>CP71</f>
        <v>217976.4</v>
      </c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90"/>
      <c r="DF70" s="47">
        <f>DF71</f>
        <v>0</v>
      </c>
    </row>
    <row r="71" spans="2:110" ht="63" customHeight="1">
      <c r="B71" s="79" t="s">
        <v>7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1"/>
      <c r="AC71" s="82" t="s">
        <v>143</v>
      </c>
      <c r="AD71" s="83"/>
      <c r="AE71" s="83"/>
      <c r="AF71" s="83"/>
      <c r="AG71" s="83"/>
      <c r="AH71" s="83"/>
      <c r="AI71" s="83" t="s">
        <v>508</v>
      </c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4">
        <v>240200</v>
      </c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>
        <v>22223.6</v>
      </c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7"/>
      <c r="CP71" s="88">
        <f>BD71-BZ71</f>
        <v>217976.4</v>
      </c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90"/>
      <c r="DF71" s="47"/>
    </row>
    <row r="72" spans="2:110" ht="18.75" customHeight="1">
      <c r="B72" s="79" t="s">
        <v>212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  <c r="AC72" s="82" t="s">
        <v>143</v>
      </c>
      <c r="AD72" s="83"/>
      <c r="AE72" s="83"/>
      <c r="AF72" s="83"/>
      <c r="AG72" s="83"/>
      <c r="AH72" s="83"/>
      <c r="AI72" s="83" t="s">
        <v>507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4">
        <f>BD73+BD75</f>
        <v>997200</v>
      </c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>
        <f>BZ73</f>
        <v>8681</v>
      </c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7"/>
      <c r="CP72" s="88">
        <f>CP73</f>
        <v>997200</v>
      </c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90"/>
      <c r="DF72" s="47">
        <f>DF73+DF76</f>
        <v>2057</v>
      </c>
    </row>
    <row r="73" spans="2:110" ht="90" customHeight="1">
      <c r="B73" s="79" t="s">
        <v>560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1"/>
      <c r="AC73" s="82" t="s">
        <v>143</v>
      </c>
      <c r="AD73" s="83"/>
      <c r="AE73" s="83"/>
      <c r="AF73" s="83"/>
      <c r="AG73" s="83"/>
      <c r="AH73" s="83"/>
      <c r="AI73" s="83" t="s">
        <v>506</v>
      </c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4">
        <f>BD74</f>
        <v>997200</v>
      </c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>
        <f>BZ74</f>
        <v>8681</v>
      </c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7"/>
      <c r="CP73" s="88">
        <f>CP74</f>
        <v>997200</v>
      </c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90"/>
      <c r="DF73" s="47">
        <f>DF74</f>
        <v>2057</v>
      </c>
    </row>
    <row r="74" spans="2:110" ht="92.25" customHeight="1" thickBot="1">
      <c r="B74" s="139" t="s">
        <v>561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1"/>
      <c r="AC74" s="137" t="s">
        <v>143</v>
      </c>
      <c r="AD74" s="138"/>
      <c r="AE74" s="138"/>
      <c r="AF74" s="138"/>
      <c r="AG74" s="138"/>
      <c r="AH74" s="138"/>
      <c r="AI74" s="138" t="s">
        <v>505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42">
        <v>997200</v>
      </c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34">
        <v>8681</v>
      </c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6"/>
      <c r="CP74" s="108">
        <f>BD74</f>
        <v>997200</v>
      </c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3"/>
      <c r="DF74" s="47">
        <v>2057</v>
      </c>
    </row>
    <row r="75" spans="2:110" ht="24.75" customHeight="1" hidden="1">
      <c r="B75" s="114" t="s">
        <v>396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7"/>
      <c r="AC75" s="98" t="s">
        <v>143</v>
      </c>
      <c r="AD75" s="99"/>
      <c r="AE75" s="99"/>
      <c r="AF75" s="99"/>
      <c r="AG75" s="99"/>
      <c r="AH75" s="99"/>
      <c r="AI75" s="99" t="s">
        <v>554</v>
      </c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88">
        <f>BD76</f>
        <v>0</v>
      </c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131">
        <f>BZ76</f>
        <v>0</v>
      </c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3"/>
      <c r="CP75" s="88">
        <f>CP76</f>
        <v>0</v>
      </c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90"/>
      <c r="DF75" s="47">
        <f>DF76</f>
        <v>0</v>
      </c>
    </row>
    <row r="76" spans="2:110" ht="36.75" customHeight="1" hidden="1" thickBot="1">
      <c r="B76" s="103" t="s">
        <v>397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5"/>
      <c r="AC76" s="106" t="s">
        <v>143</v>
      </c>
      <c r="AD76" s="107"/>
      <c r="AE76" s="107"/>
      <c r="AF76" s="107"/>
      <c r="AG76" s="107"/>
      <c r="AH76" s="107"/>
      <c r="AI76" s="107" t="s">
        <v>555</v>
      </c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9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1"/>
      <c r="CP76" s="108">
        <f>BD76-BZ76</f>
        <v>0</v>
      </c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3"/>
      <c r="DF76" s="47"/>
    </row>
    <row r="77" spans="2:110" ht="24" customHeight="1" hidden="1">
      <c r="B77" s="95" t="s">
        <v>379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7"/>
      <c r="AC77" s="98" t="s">
        <v>143</v>
      </c>
      <c r="AD77" s="99"/>
      <c r="AE77" s="99"/>
      <c r="AF77" s="99"/>
      <c r="AG77" s="99"/>
      <c r="AH77" s="99"/>
      <c r="AI77" s="99" t="s">
        <v>380</v>
      </c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131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3"/>
      <c r="CP77" s="88" t="s">
        <v>235</v>
      </c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130"/>
      <c r="DF77" s="42"/>
    </row>
    <row r="78" spans="2:121" ht="25.5" customHeight="1" hidden="1">
      <c r="B78" s="91" t="s">
        <v>379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1"/>
      <c r="AC78" s="82" t="s">
        <v>143</v>
      </c>
      <c r="AD78" s="83"/>
      <c r="AE78" s="83"/>
      <c r="AF78" s="83"/>
      <c r="AG78" s="83"/>
      <c r="AH78" s="83"/>
      <c r="AI78" s="83" t="s">
        <v>381</v>
      </c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7"/>
      <c r="CP78" s="88" t="s">
        <v>235</v>
      </c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130"/>
      <c r="DF78" s="42"/>
      <c r="DO78" s="40">
        <v>7488.51</v>
      </c>
      <c r="DP78" s="39"/>
      <c r="DQ78" s="39"/>
    </row>
    <row r="79" spans="2:109" ht="29.25" customHeight="1" hidden="1">
      <c r="B79" s="95" t="s">
        <v>405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7"/>
      <c r="AC79" s="98" t="s">
        <v>143</v>
      </c>
      <c r="AD79" s="99"/>
      <c r="AE79" s="99"/>
      <c r="AF79" s="99"/>
      <c r="AG79" s="99"/>
      <c r="AH79" s="99"/>
      <c r="AI79" s="99" t="s">
        <v>403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88">
        <v>0</v>
      </c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100">
        <v>0</v>
      </c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2"/>
      <c r="CP79" s="88">
        <v>0</v>
      </c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90"/>
    </row>
    <row r="80" spans="2:121" ht="20.25" customHeight="1" hidden="1">
      <c r="B80" s="91" t="s">
        <v>405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1"/>
      <c r="AC80" s="82" t="s">
        <v>143</v>
      </c>
      <c r="AD80" s="83"/>
      <c r="AE80" s="83"/>
      <c r="AF80" s="83"/>
      <c r="AG80" s="83"/>
      <c r="AH80" s="83"/>
      <c r="AI80" s="83" t="s">
        <v>404</v>
      </c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4">
        <v>0</v>
      </c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92">
        <v>0</v>
      </c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4"/>
      <c r="CP80" s="88">
        <v>0</v>
      </c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90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55:AB55"/>
    <mergeCell ref="AC55:AH55"/>
    <mergeCell ref="AI55:BC55"/>
    <mergeCell ref="BD55:BY55"/>
    <mergeCell ref="BZ55:CO55"/>
    <mergeCell ref="CP55:DE55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4:DE64"/>
    <mergeCell ref="BZ65:CO65"/>
    <mergeCell ref="CP65:DE65"/>
    <mergeCell ref="CP66:DE66"/>
    <mergeCell ref="BZ67:CO67"/>
    <mergeCell ref="CP67:DE67"/>
    <mergeCell ref="BZ66:CO66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B76:AB76"/>
    <mergeCell ref="AC76:AH76"/>
    <mergeCell ref="AI76:BC76"/>
    <mergeCell ref="BD76:BY76"/>
    <mergeCell ref="BZ76:CO76"/>
    <mergeCell ref="CP76:DE76"/>
    <mergeCell ref="B79:AB79"/>
    <mergeCell ref="AC79:AH79"/>
    <mergeCell ref="AI79:BC79"/>
    <mergeCell ref="BD79:BY79"/>
    <mergeCell ref="BZ79:CO79"/>
    <mergeCell ref="CP79:DE79"/>
    <mergeCell ref="B80:AB80"/>
    <mergeCell ref="AC80:AH80"/>
    <mergeCell ref="AI80:BC80"/>
    <mergeCell ref="BD80:BY80"/>
    <mergeCell ref="BZ80:CO80"/>
    <mergeCell ref="CP80:DE80"/>
    <mergeCell ref="B53:AB53"/>
    <mergeCell ref="AC53:AH53"/>
    <mergeCell ref="AI53:BC53"/>
    <mergeCell ref="BD53:BY53"/>
    <mergeCell ref="BZ53:CO53"/>
    <mergeCell ref="CP53:DE53"/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6:AB56"/>
    <mergeCell ref="AC56:AH56"/>
    <mergeCell ref="AI56:BC56"/>
    <mergeCell ref="BD56:BY56"/>
    <mergeCell ref="BZ56:CO56"/>
    <mergeCell ref="CP56:DE56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34"/>
  <sheetViews>
    <sheetView tabSelected="1" zoomScaleSheetLayoutView="118" workbookViewId="0" topLeftCell="A279">
      <selection activeCell="BZ7" sqref="BZ7:CO7"/>
    </sheetView>
  </sheetViews>
  <sheetFormatPr defaultColWidth="0.875" defaultRowHeight="12.75"/>
  <cols>
    <col min="1" max="27" width="0.875" style="15" customWidth="1"/>
    <col min="28" max="28" width="11.0039062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170</v>
      </c>
      <c r="DD1" s="66" t="s">
        <v>170</v>
      </c>
    </row>
    <row r="2" spans="2:108" s="17" customFormat="1" ht="22.5" customHeight="1">
      <c r="B2" s="295" t="s">
        <v>171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</row>
    <row r="3" spans="2:108" ht="34.5" customHeight="1">
      <c r="B3" s="281" t="s">
        <v>138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81" t="s">
        <v>139</v>
      </c>
      <c r="AD3" s="282"/>
      <c r="AE3" s="282"/>
      <c r="AF3" s="282"/>
      <c r="AG3" s="282"/>
      <c r="AH3" s="283"/>
      <c r="AI3" s="281" t="s">
        <v>184</v>
      </c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3"/>
      <c r="BD3" s="288" t="s">
        <v>179</v>
      </c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 t="s">
        <v>140</v>
      </c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 t="s">
        <v>141</v>
      </c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</row>
    <row r="4" spans="2:108" s="18" customFormat="1" ht="12" customHeight="1" thickBot="1">
      <c r="B4" s="299">
        <v>1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1"/>
      <c r="AC4" s="278">
        <v>2</v>
      </c>
      <c r="AD4" s="279"/>
      <c r="AE4" s="279"/>
      <c r="AF4" s="279"/>
      <c r="AG4" s="279"/>
      <c r="AH4" s="280"/>
      <c r="AI4" s="278">
        <v>3</v>
      </c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80"/>
      <c r="BD4" s="157">
        <v>4</v>
      </c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>
        <v>5</v>
      </c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>
        <v>6</v>
      </c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</row>
    <row r="5" spans="2:149" s="21" customFormat="1" ht="21" customHeight="1" thickBot="1">
      <c r="B5" s="19" t="s">
        <v>172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87" t="s">
        <v>152</v>
      </c>
      <c r="AD5" s="285"/>
      <c r="AE5" s="285"/>
      <c r="AF5" s="285"/>
      <c r="AG5" s="285"/>
      <c r="AH5" s="286"/>
      <c r="AI5" s="284" t="s">
        <v>144</v>
      </c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6"/>
      <c r="BD5" s="158">
        <f>BD6</f>
        <v>10119250</v>
      </c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>
        <f>BZ6</f>
        <v>1421910.5099999998</v>
      </c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0">
        <f>BD5-BZ5</f>
        <v>8697339.49</v>
      </c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302" t="s">
        <v>201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4"/>
      <c r="AC6" s="287"/>
      <c r="AD6" s="293"/>
      <c r="AE6" s="293"/>
      <c r="AF6" s="293"/>
      <c r="AG6" s="293"/>
      <c r="AH6" s="294"/>
      <c r="AI6" s="290" t="s">
        <v>10</v>
      </c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2"/>
      <c r="BD6" s="150">
        <f>BD8+BD139+BD152+BD178+BD201+BD266+BD275+BD321</f>
        <v>10119250</v>
      </c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2"/>
      <c r="BZ6" s="150">
        <f>BZ8+BZ139+BZ201+BZ275+BZ152</f>
        <v>1421910.5099999998</v>
      </c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2"/>
      <c r="CP6" s="150">
        <f>BD6-BZ6</f>
        <v>8697339.49</v>
      </c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4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96" t="s">
        <v>142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8"/>
      <c r="AC7" s="225"/>
      <c r="AD7" s="226"/>
      <c r="AE7" s="226"/>
      <c r="AF7" s="226"/>
      <c r="AG7" s="226"/>
      <c r="AH7" s="227"/>
      <c r="AI7" s="240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61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3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42" t="s">
        <v>213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4"/>
      <c r="AC8" s="253" t="s">
        <v>152</v>
      </c>
      <c r="AD8" s="254"/>
      <c r="AE8" s="254"/>
      <c r="AF8" s="254"/>
      <c r="AG8" s="254"/>
      <c r="AH8" s="255"/>
      <c r="AI8" s="289" t="s">
        <v>11</v>
      </c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5"/>
      <c r="BD8" s="126">
        <f>BD22+BD74+BD82+BD69</f>
        <v>5009450</v>
      </c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>
        <f>BZ22+BZ82</f>
        <v>486108.99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53">
        <f>BD8-BZ8</f>
        <v>4523341.01</v>
      </c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5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91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191"/>
      <c r="AD9" s="124"/>
      <c r="AE9" s="124"/>
      <c r="AF9" s="124"/>
      <c r="AG9" s="124"/>
      <c r="AH9" s="125"/>
      <c r="AI9" s="123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5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131">
        <f aca="true" t="shared" si="0" ref="CP9:CP61">BD9-BZ9</f>
        <v>0</v>
      </c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3"/>
    </row>
    <row r="10" spans="2:108" ht="15" customHeight="1" hidden="1">
      <c r="B10" s="9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  <c r="AC10" s="191"/>
      <c r="AD10" s="124"/>
      <c r="AE10" s="124"/>
      <c r="AF10" s="124"/>
      <c r="AG10" s="124"/>
      <c r="AH10" s="125"/>
      <c r="AI10" s="123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5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131">
        <f t="shared" si="0"/>
        <v>0</v>
      </c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3"/>
    </row>
    <row r="11" spans="2:108" ht="15" customHeight="1" hidden="1">
      <c r="B11" s="91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191"/>
      <c r="AD11" s="124"/>
      <c r="AE11" s="124"/>
      <c r="AF11" s="124"/>
      <c r="AG11" s="124"/>
      <c r="AH11" s="125"/>
      <c r="AI11" s="123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5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131">
        <f t="shared" si="0"/>
        <v>0</v>
      </c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3"/>
    </row>
    <row r="12" spans="2:108" ht="45.75" customHeight="1" hidden="1">
      <c r="B12" s="9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191"/>
      <c r="AD12" s="124"/>
      <c r="AE12" s="124"/>
      <c r="AF12" s="124"/>
      <c r="AG12" s="124"/>
      <c r="AH12" s="125"/>
      <c r="AI12" s="123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5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131">
        <f t="shared" si="0"/>
        <v>0</v>
      </c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3"/>
    </row>
    <row r="13" spans="2:108" ht="15.75" customHeight="1" hidden="1">
      <c r="B13" s="9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191"/>
      <c r="AD13" s="124"/>
      <c r="AE13" s="124"/>
      <c r="AF13" s="124"/>
      <c r="AG13" s="124"/>
      <c r="AH13" s="125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5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131">
        <f t="shared" si="0"/>
        <v>0</v>
      </c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3"/>
    </row>
    <row r="14" spans="2:108" ht="22.5" customHeight="1" hidden="1">
      <c r="B14" s="9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191"/>
      <c r="AD14" s="124"/>
      <c r="AE14" s="124"/>
      <c r="AF14" s="124"/>
      <c r="AG14" s="124"/>
      <c r="AH14" s="125"/>
      <c r="AI14" s="123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5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131">
        <f t="shared" si="0"/>
        <v>0</v>
      </c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3"/>
    </row>
    <row r="15" spans="2:108" ht="15" customHeight="1" hidden="1">
      <c r="B15" s="9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191"/>
      <c r="AD15" s="124"/>
      <c r="AE15" s="124"/>
      <c r="AF15" s="124"/>
      <c r="AG15" s="124"/>
      <c r="AH15" s="125"/>
      <c r="AI15" s="123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5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131">
        <f t="shared" si="0"/>
        <v>0</v>
      </c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2:108" ht="15" customHeight="1" hidden="1">
      <c r="B16" s="91" t="s">
        <v>216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1"/>
      <c r="AC16" s="191" t="s">
        <v>152</v>
      </c>
      <c r="AD16" s="124"/>
      <c r="AE16" s="124"/>
      <c r="AF16" s="124"/>
      <c r="AG16" s="124"/>
      <c r="AH16" s="125"/>
      <c r="AI16" s="123" t="s">
        <v>334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5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 t="s">
        <v>235</v>
      </c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131" t="e">
        <f t="shared" si="0"/>
        <v>#VALUE!</v>
      </c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3"/>
    </row>
    <row r="17" spans="2:108" ht="23.25" customHeight="1" hidden="1">
      <c r="B17" s="91" t="s">
        <v>263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191" t="s">
        <v>152</v>
      </c>
      <c r="AD17" s="124"/>
      <c r="AE17" s="124"/>
      <c r="AF17" s="124"/>
      <c r="AG17" s="124"/>
      <c r="AH17" s="125"/>
      <c r="AI17" s="123" t="s">
        <v>264</v>
      </c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5"/>
      <c r="BD17" s="84">
        <v>0</v>
      </c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 t="s">
        <v>235</v>
      </c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131" t="e">
        <f t="shared" si="0"/>
        <v>#VALUE!</v>
      </c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3"/>
    </row>
    <row r="18" spans="2:108" ht="15" customHeight="1" hidden="1">
      <c r="B18" s="91" t="s">
        <v>240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191" t="s">
        <v>152</v>
      </c>
      <c r="AD18" s="124"/>
      <c r="AE18" s="124"/>
      <c r="AF18" s="124"/>
      <c r="AG18" s="124"/>
      <c r="AH18" s="125"/>
      <c r="AI18" s="123" t="s">
        <v>265</v>
      </c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5"/>
      <c r="BD18" s="84">
        <v>0</v>
      </c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 t="s">
        <v>235</v>
      </c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131" t="e">
        <f t="shared" si="0"/>
        <v>#VALUE!</v>
      </c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3"/>
    </row>
    <row r="19" spans="2:108" ht="22.5" customHeight="1" hidden="1">
      <c r="B19" s="91" t="s">
        <v>214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191" t="s">
        <v>152</v>
      </c>
      <c r="AD19" s="124"/>
      <c r="AE19" s="124"/>
      <c r="AF19" s="124"/>
      <c r="AG19" s="124"/>
      <c r="AH19" s="125"/>
      <c r="AI19" s="123" t="s">
        <v>266</v>
      </c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5"/>
      <c r="BD19" s="84">
        <v>0</v>
      </c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 t="s">
        <v>235</v>
      </c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131" t="e">
        <f t="shared" si="0"/>
        <v>#VALUE!</v>
      </c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3"/>
    </row>
    <row r="20" spans="2:108" ht="17.25" customHeight="1" hidden="1">
      <c r="B20" s="91" t="s">
        <v>215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191" t="s">
        <v>152</v>
      </c>
      <c r="AD20" s="124"/>
      <c r="AE20" s="124"/>
      <c r="AF20" s="124"/>
      <c r="AG20" s="124"/>
      <c r="AH20" s="125"/>
      <c r="AI20" s="123" t="s">
        <v>267</v>
      </c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5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 t="s">
        <v>235</v>
      </c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131" t="e">
        <f t="shared" si="0"/>
        <v>#VALUE!</v>
      </c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3"/>
    </row>
    <row r="21" spans="2:108" ht="17.25" customHeight="1" hidden="1">
      <c r="B21" s="91" t="s">
        <v>216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191" t="s">
        <v>152</v>
      </c>
      <c r="AD21" s="124"/>
      <c r="AE21" s="124"/>
      <c r="AF21" s="124"/>
      <c r="AG21" s="124"/>
      <c r="AH21" s="125"/>
      <c r="AI21" s="123" t="s">
        <v>291</v>
      </c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5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 t="s">
        <v>235</v>
      </c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131" t="e">
        <f t="shared" si="0"/>
        <v>#VALUE!</v>
      </c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3"/>
    </row>
    <row r="22" spans="2:136" s="21" customFormat="1" ht="74.25" customHeight="1">
      <c r="B22" s="211" t="s">
        <v>217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212" t="s">
        <v>152</v>
      </c>
      <c r="AD22" s="213"/>
      <c r="AE22" s="213"/>
      <c r="AF22" s="213"/>
      <c r="AG22" s="213"/>
      <c r="AH22" s="214"/>
      <c r="AI22" s="215" t="s">
        <v>13</v>
      </c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4"/>
      <c r="BD22" s="129">
        <f>BD23+BD63</f>
        <v>4616550</v>
      </c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>
        <f>BZ23</f>
        <v>463508.99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53">
        <f aca="true" t="shared" si="1" ref="CP22:CP27">BD22-BZ22</f>
        <v>4153041.01</v>
      </c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91" t="s"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191" t="s">
        <v>152</v>
      </c>
      <c r="AD23" s="124"/>
      <c r="AE23" s="124"/>
      <c r="AF23" s="124"/>
      <c r="AG23" s="124"/>
      <c r="AH23" s="125"/>
      <c r="AI23" s="123" t="s">
        <v>14</v>
      </c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5"/>
      <c r="BD23" s="84">
        <f>BD24</f>
        <v>4616350</v>
      </c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>
        <f>BZ24</f>
        <v>463508.99</v>
      </c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131">
        <f t="shared" si="1"/>
        <v>4152841.01</v>
      </c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3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91" t="s">
        <v>335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191" t="s">
        <v>152</v>
      </c>
      <c r="AD24" s="124"/>
      <c r="AE24" s="124"/>
      <c r="AF24" s="124"/>
      <c r="AG24" s="124"/>
      <c r="AH24" s="125"/>
      <c r="AI24" s="123" t="s">
        <v>15</v>
      </c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5"/>
      <c r="BD24" s="84">
        <f>BD25+BD37</f>
        <v>4616350</v>
      </c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>
        <f>BZ25+BZ37</f>
        <v>463508.99</v>
      </c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131">
        <f t="shared" si="1"/>
        <v>4152841.01</v>
      </c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91" t="s">
        <v>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C25" s="191" t="s">
        <v>152</v>
      </c>
      <c r="AD25" s="124"/>
      <c r="AE25" s="124"/>
      <c r="AF25" s="124"/>
      <c r="AG25" s="124"/>
      <c r="AH25" s="125"/>
      <c r="AI25" s="123" t="s">
        <v>16</v>
      </c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5"/>
      <c r="BD25" s="84">
        <f>BD26</f>
        <v>4151750</v>
      </c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>
        <f>BZ26</f>
        <v>379578.37</v>
      </c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131">
        <f t="shared" si="1"/>
        <v>3772171.63</v>
      </c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2:108" ht="81.75" customHeight="1">
      <c r="B26" s="91" t="s">
        <v>562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1"/>
      <c r="AC26" s="191" t="s">
        <v>152</v>
      </c>
      <c r="AD26" s="124"/>
      <c r="AE26" s="124"/>
      <c r="AF26" s="124"/>
      <c r="AG26" s="124"/>
      <c r="AH26" s="125"/>
      <c r="AI26" s="123" t="s">
        <v>115</v>
      </c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5"/>
      <c r="BD26" s="84">
        <f>BD27</f>
        <v>4151750</v>
      </c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>
        <f>BZ27</f>
        <v>379578.37</v>
      </c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131">
        <f t="shared" si="1"/>
        <v>3772171.63</v>
      </c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2:108" ht="36" customHeight="1">
      <c r="B27" s="91" t="s">
        <v>360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  <c r="AC27" s="191" t="s">
        <v>152</v>
      </c>
      <c r="AD27" s="124"/>
      <c r="AE27" s="124"/>
      <c r="AF27" s="124"/>
      <c r="AG27" s="124"/>
      <c r="AH27" s="125"/>
      <c r="AI27" s="123" t="s">
        <v>17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5"/>
      <c r="BD27" s="84">
        <f>BD28+BD29+BD30</f>
        <v>4151750</v>
      </c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>
        <f>BZ28+BZ30</f>
        <v>379578.37</v>
      </c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131">
        <f t="shared" si="1"/>
        <v>3772171.63</v>
      </c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2:108" ht="25.5" customHeight="1">
      <c r="B28" s="91" t="s">
        <v>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1"/>
      <c r="AC28" s="191" t="s">
        <v>152</v>
      </c>
      <c r="AD28" s="124"/>
      <c r="AE28" s="124"/>
      <c r="AF28" s="124"/>
      <c r="AG28" s="124"/>
      <c r="AH28" s="125"/>
      <c r="AI28" s="123" t="s">
        <v>18</v>
      </c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5"/>
      <c r="BD28" s="84">
        <v>2982100</v>
      </c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>
        <v>318022.9</v>
      </c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131">
        <f t="shared" si="0"/>
        <v>2664077.1</v>
      </c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2:108" ht="47.25" customHeight="1">
      <c r="B29" s="91" t="s">
        <v>331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191" t="s">
        <v>152</v>
      </c>
      <c r="AD29" s="124"/>
      <c r="AE29" s="124"/>
      <c r="AF29" s="124"/>
      <c r="AG29" s="124"/>
      <c r="AH29" s="125"/>
      <c r="AI29" s="123" t="s">
        <v>19</v>
      </c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5"/>
      <c r="BD29" s="84">
        <v>234600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 t="s">
        <v>235</v>
      </c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131">
        <f>BD29</f>
        <v>234600</v>
      </c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2:108" ht="57.75" customHeight="1">
      <c r="B30" s="91" t="s">
        <v>12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1"/>
      <c r="AC30" s="191" t="s">
        <v>152</v>
      </c>
      <c r="AD30" s="124"/>
      <c r="AE30" s="124"/>
      <c r="AF30" s="124"/>
      <c r="AG30" s="124"/>
      <c r="AH30" s="125"/>
      <c r="AI30" s="123" t="s">
        <v>20</v>
      </c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84">
        <v>935050</v>
      </c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>
        <v>61555.47</v>
      </c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131">
        <f>BD30</f>
        <v>935050</v>
      </c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</row>
    <row r="31" spans="2:108" ht="15" customHeight="1" hidden="1">
      <c r="B31" s="9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1"/>
      <c r="AC31" s="191"/>
      <c r="AD31" s="124"/>
      <c r="AE31" s="124"/>
      <c r="AF31" s="124"/>
      <c r="AG31" s="124"/>
      <c r="AH31" s="125"/>
      <c r="AI31" s="123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131">
        <f t="shared" si="0"/>
        <v>0</v>
      </c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</row>
    <row r="32" spans="2:108" ht="45" customHeight="1" hidden="1">
      <c r="B32" s="9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1"/>
      <c r="AC32" s="191"/>
      <c r="AD32" s="124"/>
      <c r="AE32" s="124"/>
      <c r="AF32" s="124"/>
      <c r="AG32" s="124"/>
      <c r="AH32" s="125"/>
      <c r="AI32" s="123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131">
        <f t="shared" si="0"/>
        <v>0</v>
      </c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2:108" ht="18" customHeight="1" hidden="1">
      <c r="B33" s="9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1"/>
      <c r="AC33" s="191"/>
      <c r="AD33" s="124"/>
      <c r="AE33" s="124"/>
      <c r="AF33" s="124"/>
      <c r="AG33" s="124"/>
      <c r="AH33" s="125"/>
      <c r="AI33" s="123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5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131">
        <f t="shared" si="0"/>
        <v>0</v>
      </c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2:108" ht="24.75" customHeight="1" hidden="1">
      <c r="B34" s="91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  <c r="AC34" s="191"/>
      <c r="AD34" s="124"/>
      <c r="AE34" s="124"/>
      <c r="AF34" s="124"/>
      <c r="AG34" s="124"/>
      <c r="AH34" s="125"/>
      <c r="AI34" s="123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131">
        <f t="shared" si="0"/>
        <v>0</v>
      </c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2:108" ht="17.25" customHeight="1" hidden="1">
      <c r="B35" s="9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191"/>
      <c r="AD35" s="124"/>
      <c r="AE35" s="124"/>
      <c r="AF35" s="124"/>
      <c r="AG35" s="124"/>
      <c r="AH35" s="125"/>
      <c r="AI35" s="123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131">
        <f t="shared" si="0"/>
        <v>0</v>
      </c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2:108" ht="17.25" customHeight="1" hidden="1">
      <c r="B36" s="91" t="s">
        <v>216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191" t="s">
        <v>152</v>
      </c>
      <c r="AD36" s="124"/>
      <c r="AE36" s="124"/>
      <c r="AF36" s="124"/>
      <c r="AG36" s="124"/>
      <c r="AH36" s="125"/>
      <c r="AI36" s="123" t="s">
        <v>330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 t="s">
        <v>235</v>
      </c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131" t="e">
        <f t="shared" si="0"/>
        <v>#VALUE!</v>
      </c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2:108" s="26" customFormat="1" ht="91.5" customHeight="1">
      <c r="B37" s="91" t="s">
        <v>361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  <c r="AC37" s="191" t="s">
        <v>152</v>
      </c>
      <c r="AD37" s="124"/>
      <c r="AE37" s="124"/>
      <c r="AF37" s="124"/>
      <c r="AG37" s="124"/>
      <c r="AH37" s="125"/>
      <c r="AI37" s="123" t="s">
        <v>21</v>
      </c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85">
        <f>BD38+BD41</f>
        <v>464600</v>
      </c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7"/>
      <c r="BZ37" s="85">
        <f>BZ38+BZ41</f>
        <v>83930.62</v>
      </c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7"/>
      <c r="CP37" s="131">
        <f>BD37-BZ37</f>
        <v>380669.38</v>
      </c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2:108" ht="81" customHeight="1" hidden="1">
      <c r="B38" s="91" t="s">
        <v>45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1"/>
      <c r="AC38" s="191" t="s">
        <v>152</v>
      </c>
      <c r="AD38" s="124"/>
      <c r="AE38" s="124"/>
      <c r="AF38" s="124"/>
      <c r="AG38" s="124"/>
      <c r="AH38" s="125"/>
      <c r="AI38" s="123" t="s">
        <v>116</v>
      </c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84">
        <f>BD39</f>
        <v>0</v>
      </c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>
        <f>BZ39</f>
        <v>0</v>
      </c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131">
        <f>CP39</f>
        <v>0</v>
      </c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3"/>
    </row>
    <row r="39" spans="2:108" ht="36" customHeight="1" hidden="1">
      <c r="B39" s="91" t="s">
        <v>360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191" t="s">
        <v>152</v>
      </c>
      <c r="AD39" s="124"/>
      <c r="AE39" s="124"/>
      <c r="AF39" s="124"/>
      <c r="AG39" s="124"/>
      <c r="AH39" s="125"/>
      <c r="AI39" s="123" t="s">
        <v>117</v>
      </c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84">
        <f>BD40</f>
        <v>0</v>
      </c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>
        <f>BZ40</f>
        <v>0</v>
      </c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131">
        <f>CP40</f>
        <v>0</v>
      </c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2:108" ht="45" customHeight="1" hidden="1">
      <c r="B40" s="91" t="s">
        <v>331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191" t="s">
        <v>152</v>
      </c>
      <c r="AD40" s="124"/>
      <c r="AE40" s="124"/>
      <c r="AF40" s="124"/>
      <c r="AG40" s="124"/>
      <c r="AH40" s="125"/>
      <c r="AI40" s="123" t="s">
        <v>118</v>
      </c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131">
        <f>BD40-BZ40</f>
        <v>0</v>
      </c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2:108" s="26" customFormat="1" ht="35.25" customHeight="1">
      <c r="B41" s="91" t="s">
        <v>362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191" t="s">
        <v>152</v>
      </c>
      <c r="AD41" s="124"/>
      <c r="AE41" s="124"/>
      <c r="AF41" s="124"/>
      <c r="AG41" s="124"/>
      <c r="AH41" s="125"/>
      <c r="AI41" s="123" t="s">
        <v>46</v>
      </c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85">
        <f>BD42</f>
        <v>464600</v>
      </c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7"/>
      <c r="BZ41" s="85">
        <f>BZ42</f>
        <v>83930.62</v>
      </c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7"/>
      <c r="CP41" s="131">
        <f t="shared" si="0"/>
        <v>380669.38</v>
      </c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2:108" s="26" customFormat="1" ht="33.75" customHeight="1">
      <c r="B42" s="91" t="s">
        <v>22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191" t="s">
        <v>152</v>
      </c>
      <c r="AD42" s="124"/>
      <c r="AE42" s="124"/>
      <c r="AF42" s="124"/>
      <c r="AG42" s="124"/>
      <c r="AH42" s="125"/>
      <c r="AI42" s="123" t="s">
        <v>23</v>
      </c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85">
        <f>BD43+BD62</f>
        <v>464600</v>
      </c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7"/>
      <c r="BZ42" s="85">
        <f>BZ43+BZ62</f>
        <v>83930.62</v>
      </c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7"/>
      <c r="CP42" s="131">
        <f t="shared" si="0"/>
        <v>380669.38</v>
      </c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2:108" s="26" customFormat="1" ht="18.75" customHeight="1">
      <c r="B43" s="91" t="s">
        <v>466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191" t="s">
        <v>152</v>
      </c>
      <c r="AD43" s="124"/>
      <c r="AE43" s="124"/>
      <c r="AF43" s="124"/>
      <c r="AG43" s="124"/>
      <c r="AH43" s="125"/>
      <c r="AI43" s="123" t="s">
        <v>24</v>
      </c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85">
        <v>420900</v>
      </c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7"/>
      <c r="BZ43" s="85">
        <v>64215.24</v>
      </c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7"/>
      <c r="CP43" s="131">
        <f>BD43-BZ43</f>
        <v>356684.76</v>
      </c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2:108" s="26" customFormat="1" ht="16.5" customHeight="1" hidden="1">
      <c r="B44" s="9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191"/>
      <c r="AD44" s="124"/>
      <c r="AE44" s="124"/>
      <c r="AF44" s="124"/>
      <c r="AG44" s="124"/>
      <c r="AH44" s="125"/>
      <c r="AI44" s="123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85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5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7"/>
      <c r="CP44" s="131">
        <f t="shared" si="0"/>
        <v>0</v>
      </c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3"/>
    </row>
    <row r="45" spans="2:108" s="26" customFormat="1" ht="16.5" customHeight="1" hidden="1">
      <c r="B45" s="9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191"/>
      <c r="AD45" s="124"/>
      <c r="AE45" s="124"/>
      <c r="AF45" s="124"/>
      <c r="AG45" s="124"/>
      <c r="AH45" s="125"/>
      <c r="AI45" s="123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85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7"/>
      <c r="BZ45" s="85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7"/>
      <c r="CP45" s="131">
        <f t="shared" si="0"/>
        <v>0</v>
      </c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2:108" ht="36.75" customHeight="1" hidden="1">
      <c r="B46" s="91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191"/>
      <c r="AD46" s="124"/>
      <c r="AE46" s="124"/>
      <c r="AF46" s="124"/>
      <c r="AG46" s="124"/>
      <c r="AH46" s="125"/>
      <c r="AI46" s="123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5">
        <f t="shared" si="0"/>
        <v>0</v>
      </c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2:108" ht="17.25" customHeight="1" hidden="1">
      <c r="B47" s="9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191"/>
      <c r="AD47" s="124"/>
      <c r="AE47" s="124"/>
      <c r="AF47" s="124"/>
      <c r="AG47" s="124"/>
      <c r="AH47" s="125"/>
      <c r="AI47" s="123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85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7"/>
      <c r="BZ47" s="85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7"/>
      <c r="CP47" s="131">
        <f t="shared" si="0"/>
        <v>0</v>
      </c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2:108" ht="17.25" customHeight="1" hidden="1">
      <c r="B48" s="91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191"/>
      <c r="AD48" s="124"/>
      <c r="AE48" s="124"/>
      <c r="AF48" s="124"/>
      <c r="AG48" s="124"/>
      <c r="AH48" s="125"/>
      <c r="AI48" s="123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85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7"/>
      <c r="BZ48" s="85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7"/>
      <c r="CP48" s="131">
        <f t="shared" si="0"/>
        <v>0</v>
      </c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2:108" ht="17.25" customHeight="1" hidden="1">
      <c r="B49" s="9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191"/>
      <c r="AD49" s="124"/>
      <c r="AE49" s="124"/>
      <c r="AF49" s="124"/>
      <c r="AG49" s="124"/>
      <c r="AH49" s="125"/>
      <c r="AI49" s="123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5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131">
        <f t="shared" si="0"/>
        <v>0</v>
      </c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2:108" ht="17.25" customHeight="1" hidden="1"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191"/>
      <c r="AD50" s="124"/>
      <c r="AE50" s="124"/>
      <c r="AF50" s="124"/>
      <c r="AG50" s="124"/>
      <c r="AH50" s="125"/>
      <c r="AI50" s="123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5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131">
        <f t="shared" si="0"/>
        <v>0</v>
      </c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3"/>
    </row>
    <row r="51" spans="2:108" ht="17.25" customHeight="1" hidden="1">
      <c r="B51" s="9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91"/>
      <c r="AD51" s="124"/>
      <c r="AE51" s="124"/>
      <c r="AF51" s="124"/>
      <c r="AG51" s="124"/>
      <c r="AH51" s="125"/>
      <c r="AI51" s="123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5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131">
        <f t="shared" si="0"/>
        <v>0</v>
      </c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2:108" ht="23.25" customHeight="1" hidden="1">
      <c r="B52" s="91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191"/>
      <c r="AD52" s="124"/>
      <c r="AE52" s="124"/>
      <c r="AF52" s="124"/>
      <c r="AG52" s="124"/>
      <c r="AH52" s="125"/>
      <c r="AI52" s="123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5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131">
        <f t="shared" si="0"/>
        <v>0</v>
      </c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3"/>
    </row>
    <row r="53" spans="2:108" ht="13.5" customHeight="1" hidden="1"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191"/>
      <c r="AD53" s="124"/>
      <c r="AE53" s="124"/>
      <c r="AF53" s="124"/>
      <c r="AG53" s="124"/>
      <c r="AH53" s="125"/>
      <c r="AI53" s="123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5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131">
        <f t="shared" si="0"/>
        <v>0</v>
      </c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2:108" ht="18" customHeight="1" hidden="1"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191"/>
      <c r="AD54" s="124"/>
      <c r="AE54" s="124"/>
      <c r="AF54" s="124"/>
      <c r="AG54" s="124"/>
      <c r="AH54" s="125"/>
      <c r="AI54" s="123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5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131">
        <f t="shared" si="0"/>
        <v>0</v>
      </c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</row>
    <row r="55" spans="2:108" ht="24" customHeight="1" hidden="1"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191"/>
      <c r="AD55" s="124"/>
      <c r="AE55" s="124"/>
      <c r="AF55" s="124"/>
      <c r="AG55" s="124"/>
      <c r="AH55" s="125"/>
      <c r="AI55" s="123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5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131">
        <f t="shared" si="0"/>
        <v>0</v>
      </c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2:108" ht="22.5" customHeight="1" hidden="1"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191"/>
      <c r="AD56" s="124"/>
      <c r="AE56" s="124"/>
      <c r="AF56" s="124"/>
      <c r="AG56" s="124"/>
      <c r="AH56" s="125"/>
      <c r="AI56" s="123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5"/>
      <c r="BD56" s="85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7"/>
      <c r="BZ56" s="85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7"/>
      <c r="CP56" s="85">
        <f t="shared" si="0"/>
        <v>0</v>
      </c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2:108" ht="180.75" customHeight="1" hidden="1">
      <c r="B57" s="91" t="s">
        <v>329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191" t="s">
        <v>152</v>
      </c>
      <c r="AD57" s="124"/>
      <c r="AE57" s="124"/>
      <c r="AF57" s="124"/>
      <c r="AG57" s="124"/>
      <c r="AH57" s="125"/>
      <c r="AI57" s="123" t="s">
        <v>328</v>
      </c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5"/>
      <c r="BD57" s="85">
        <v>0</v>
      </c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7"/>
      <c r="BZ57" s="85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7"/>
      <c r="CP57" s="85">
        <f t="shared" si="0"/>
        <v>0</v>
      </c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2:108" ht="13.5" customHeight="1" hidden="1">
      <c r="B58" s="91" t="s">
        <v>222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191" t="s">
        <v>152</v>
      </c>
      <c r="AD58" s="124"/>
      <c r="AE58" s="124"/>
      <c r="AF58" s="124"/>
      <c r="AG58" s="124"/>
      <c r="AH58" s="125"/>
      <c r="AI58" s="123" t="s">
        <v>327</v>
      </c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5"/>
      <c r="BD58" s="84">
        <v>0</v>
      </c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5">
        <f t="shared" si="0"/>
        <v>0</v>
      </c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2:108" ht="15.75" customHeight="1" hidden="1">
      <c r="B59" s="91" t="s">
        <v>240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1"/>
      <c r="AC59" s="191" t="s">
        <v>152</v>
      </c>
      <c r="AD59" s="124"/>
      <c r="AE59" s="124"/>
      <c r="AF59" s="124"/>
      <c r="AG59" s="124"/>
      <c r="AH59" s="125"/>
      <c r="AI59" s="123" t="s">
        <v>326</v>
      </c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5"/>
      <c r="BD59" s="84">
        <v>0</v>
      </c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5">
        <f t="shared" si="0"/>
        <v>0</v>
      </c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2:108" ht="18" customHeight="1" hidden="1">
      <c r="B60" s="91" t="s">
        <v>223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1"/>
      <c r="AC60" s="191" t="s">
        <v>152</v>
      </c>
      <c r="AD60" s="124"/>
      <c r="AE60" s="124"/>
      <c r="AF60" s="124"/>
      <c r="AG60" s="124"/>
      <c r="AH60" s="125"/>
      <c r="AI60" s="123" t="s">
        <v>325</v>
      </c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5"/>
      <c r="BD60" s="84">
        <v>0</v>
      </c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5">
        <f t="shared" si="0"/>
        <v>0</v>
      </c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2:108" ht="35.25" customHeight="1" hidden="1">
      <c r="B61" s="91" t="s">
        <v>285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1"/>
      <c r="AC61" s="191" t="s">
        <v>152</v>
      </c>
      <c r="AD61" s="124"/>
      <c r="AE61" s="124"/>
      <c r="AF61" s="124"/>
      <c r="AG61" s="124"/>
      <c r="AH61" s="125"/>
      <c r="AI61" s="123" t="s">
        <v>324</v>
      </c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5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>
        <v>4</v>
      </c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5">
        <f t="shared" si="0"/>
        <v>-4</v>
      </c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2:108" s="26" customFormat="1" ht="18.75" customHeight="1">
      <c r="B62" s="91" t="s">
        <v>643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191" t="s">
        <v>152</v>
      </c>
      <c r="AD62" s="124"/>
      <c r="AE62" s="124"/>
      <c r="AF62" s="124"/>
      <c r="AG62" s="124"/>
      <c r="AH62" s="125"/>
      <c r="AI62" s="123" t="s">
        <v>644</v>
      </c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5"/>
      <c r="BD62" s="85">
        <v>43700</v>
      </c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7"/>
      <c r="BZ62" s="85">
        <v>19715.38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7"/>
      <c r="CP62" s="131">
        <f>BD62-BZ62</f>
        <v>23984.62</v>
      </c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3"/>
    </row>
    <row r="63" spans="2:108" ht="34.5" customHeight="1">
      <c r="B63" s="91" t="s">
        <v>370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191" t="s">
        <v>152</v>
      </c>
      <c r="AD63" s="124"/>
      <c r="AE63" s="124"/>
      <c r="AF63" s="124"/>
      <c r="AG63" s="124"/>
      <c r="AH63" s="125"/>
      <c r="AI63" s="123" t="s">
        <v>371</v>
      </c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5"/>
      <c r="BD63" s="85">
        <v>200</v>
      </c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7"/>
      <c r="BZ63" s="85" t="str">
        <f>BZ64</f>
        <v>-</v>
      </c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7"/>
      <c r="CP63" s="85">
        <f>CP64</f>
        <v>200</v>
      </c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2:108" ht="18.75" customHeight="1">
      <c r="B64" s="91" t="s">
        <v>563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191" t="s">
        <v>152</v>
      </c>
      <c r="AD64" s="124"/>
      <c r="AE64" s="124"/>
      <c r="AF64" s="124"/>
      <c r="AG64" s="124"/>
      <c r="AH64" s="125"/>
      <c r="AI64" s="123" t="s">
        <v>119</v>
      </c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5"/>
      <c r="BD64" s="85">
        <v>200</v>
      </c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7"/>
      <c r="BZ64" s="85" t="str">
        <f>BZ65</f>
        <v>-</v>
      </c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7"/>
      <c r="CP64" s="85">
        <f>CP65</f>
        <v>200</v>
      </c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2:108" ht="148.5" customHeight="1">
      <c r="B65" s="91" t="s">
        <v>128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191" t="s">
        <v>152</v>
      </c>
      <c r="AD65" s="124"/>
      <c r="AE65" s="124"/>
      <c r="AF65" s="124"/>
      <c r="AG65" s="124"/>
      <c r="AH65" s="125"/>
      <c r="AI65" s="123" t="s">
        <v>25</v>
      </c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5"/>
      <c r="BD65" s="84">
        <v>200</v>
      </c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 t="str">
        <f>BZ66</f>
        <v>-</v>
      </c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5">
        <f>CP66</f>
        <v>200</v>
      </c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2:108" s="26" customFormat="1" ht="35.25" customHeight="1">
      <c r="B66" s="91" t="s">
        <v>362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191" t="s">
        <v>152</v>
      </c>
      <c r="AD66" s="124"/>
      <c r="AE66" s="124"/>
      <c r="AF66" s="124"/>
      <c r="AG66" s="124"/>
      <c r="AH66" s="125"/>
      <c r="AI66" s="123" t="s">
        <v>359</v>
      </c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5"/>
      <c r="BD66" s="85">
        <v>200</v>
      </c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7"/>
      <c r="BZ66" s="85" t="str">
        <f>BZ67</f>
        <v>-</v>
      </c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7"/>
      <c r="CP66" s="85">
        <f>CP67</f>
        <v>200</v>
      </c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2:108" ht="36.75" customHeight="1">
      <c r="B67" s="91" t="s">
        <v>22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1"/>
      <c r="AC67" s="191" t="s">
        <v>152</v>
      </c>
      <c r="AD67" s="124"/>
      <c r="AE67" s="124"/>
      <c r="AF67" s="124"/>
      <c r="AG67" s="124"/>
      <c r="AH67" s="125"/>
      <c r="AI67" s="123" t="s">
        <v>26</v>
      </c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5"/>
      <c r="BD67" s="84">
        <v>200</v>
      </c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 t="str">
        <f>BZ68</f>
        <v>-</v>
      </c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5">
        <f>CP68</f>
        <v>200</v>
      </c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2:108" ht="21.75" customHeight="1">
      <c r="B68" s="91" t="s">
        <v>466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1"/>
      <c r="AC68" s="191" t="s">
        <v>152</v>
      </c>
      <c r="AD68" s="124"/>
      <c r="AE68" s="124"/>
      <c r="AF68" s="124"/>
      <c r="AG68" s="124"/>
      <c r="AH68" s="125"/>
      <c r="AI68" s="123" t="s">
        <v>27</v>
      </c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5"/>
      <c r="BD68" s="84">
        <v>200</v>
      </c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 t="s">
        <v>235</v>
      </c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5">
        <f>BD68</f>
        <v>200</v>
      </c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2:108" ht="34.5" customHeight="1">
      <c r="B69" s="211" t="s">
        <v>370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2"/>
      <c r="AC69" s="212" t="s">
        <v>152</v>
      </c>
      <c r="AD69" s="213"/>
      <c r="AE69" s="213"/>
      <c r="AF69" s="213"/>
      <c r="AG69" s="213"/>
      <c r="AH69" s="214"/>
      <c r="AI69" s="215" t="s">
        <v>645</v>
      </c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4"/>
      <c r="BD69" s="129">
        <f>BD70</f>
        <v>279500</v>
      </c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 t="str">
        <f>BZ74</f>
        <v>-</v>
      </c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53">
        <f>CP74</f>
        <v>5000</v>
      </c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5"/>
    </row>
    <row r="70" spans="2:108" ht="21" customHeight="1">
      <c r="B70" s="91" t="s">
        <v>563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1"/>
      <c r="AC70" s="191" t="s">
        <v>152</v>
      </c>
      <c r="AD70" s="124"/>
      <c r="AE70" s="124"/>
      <c r="AF70" s="124"/>
      <c r="AG70" s="124"/>
      <c r="AH70" s="125"/>
      <c r="AI70" s="123" t="s">
        <v>646</v>
      </c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5"/>
      <c r="BD70" s="84">
        <f>BD71</f>
        <v>279500</v>
      </c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 t="s">
        <v>235</v>
      </c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131">
        <f>CP71</f>
        <v>279500</v>
      </c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2:108" ht="83.25" customHeight="1">
      <c r="B71" s="91" t="s">
        <v>647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1"/>
      <c r="AC71" s="191" t="s">
        <v>152</v>
      </c>
      <c r="AD71" s="124"/>
      <c r="AE71" s="124"/>
      <c r="AF71" s="124"/>
      <c r="AG71" s="124"/>
      <c r="AH71" s="125"/>
      <c r="AI71" s="123" t="s">
        <v>648</v>
      </c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5"/>
      <c r="BD71" s="84">
        <f>BD72</f>
        <v>279500</v>
      </c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 t="s">
        <v>235</v>
      </c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131">
        <f>CP72</f>
        <v>279500</v>
      </c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2:108" ht="18" customHeight="1">
      <c r="B72" s="91" t="s">
        <v>48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  <c r="AC72" s="191" t="s">
        <v>152</v>
      </c>
      <c r="AD72" s="124"/>
      <c r="AE72" s="124"/>
      <c r="AF72" s="124"/>
      <c r="AG72" s="124"/>
      <c r="AH72" s="125"/>
      <c r="AI72" s="123" t="s">
        <v>649</v>
      </c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5"/>
      <c r="BD72" s="84">
        <f>BD73</f>
        <v>279500</v>
      </c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 t="str">
        <f>BZ74</f>
        <v>-</v>
      </c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131">
        <f>CP73</f>
        <v>279500</v>
      </c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2:108" ht="18" customHeight="1">
      <c r="B73" s="91" t="s">
        <v>651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1"/>
      <c r="AC73" s="191" t="s">
        <v>152</v>
      </c>
      <c r="AD73" s="124"/>
      <c r="AE73" s="124"/>
      <c r="AF73" s="124"/>
      <c r="AG73" s="124"/>
      <c r="AH73" s="125"/>
      <c r="AI73" s="123" t="s">
        <v>650</v>
      </c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5"/>
      <c r="BD73" s="84">
        <v>279500</v>
      </c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 t="str">
        <f>BZ75</f>
        <v>-</v>
      </c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131">
        <f>BD73</f>
        <v>279500</v>
      </c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2:108" s="21" customFormat="1" ht="18" customHeight="1">
      <c r="B74" s="211" t="s">
        <v>224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2"/>
      <c r="AC74" s="212" t="s">
        <v>152</v>
      </c>
      <c r="AD74" s="213"/>
      <c r="AE74" s="213"/>
      <c r="AF74" s="213"/>
      <c r="AG74" s="213"/>
      <c r="AH74" s="214"/>
      <c r="AI74" s="215" t="s">
        <v>28</v>
      </c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4"/>
      <c r="BD74" s="129">
        <f>BD75</f>
        <v>5000</v>
      </c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 t="s">
        <v>235</v>
      </c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53">
        <f>CP75</f>
        <v>5000</v>
      </c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5"/>
    </row>
    <row r="75" spans="2:108" ht="34.5" customHeight="1">
      <c r="B75" s="91" t="s">
        <v>370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1"/>
      <c r="AC75" s="191" t="s">
        <v>152</v>
      </c>
      <c r="AD75" s="124"/>
      <c r="AE75" s="124"/>
      <c r="AF75" s="124"/>
      <c r="AG75" s="124"/>
      <c r="AH75" s="125"/>
      <c r="AI75" s="123" t="s">
        <v>29</v>
      </c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5"/>
      <c r="BD75" s="84">
        <f>BD76</f>
        <v>5000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 t="s">
        <v>235</v>
      </c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131">
        <f>CP76</f>
        <v>5000</v>
      </c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2:108" ht="25.5" customHeight="1">
      <c r="B76" s="91" t="s">
        <v>343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1"/>
      <c r="AC76" s="191" t="s">
        <v>152</v>
      </c>
      <c r="AD76" s="124"/>
      <c r="AE76" s="124"/>
      <c r="AF76" s="124"/>
      <c r="AG76" s="124"/>
      <c r="AH76" s="125"/>
      <c r="AI76" s="123" t="s">
        <v>30</v>
      </c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5"/>
      <c r="BD76" s="84">
        <f>BD77</f>
        <v>5000</v>
      </c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 t="s">
        <v>235</v>
      </c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131">
        <f>CP77</f>
        <v>5000</v>
      </c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  <row r="77" spans="2:108" ht="79.5" customHeight="1">
      <c r="B77" s="91" t="s">
        <v>323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1"/>
      <c r="AC77" s="191" t="s">
        <v>152</v>
      </c>
      <c r="AD77" s="124"/>
      <c r="AE77" s="124"/>
      <c r="AF77" s="124"/>
      <c r="AG77" s="124"/>
      <c r="AH77" s="125"/>
      <c r="AI77" s="123" t="s">
        <v>31</v>
      </c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5"/>
      <c r="BD77" s="84">
        <f>BD78</f>
        <v>5000</v>
      </c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 t="s">
        <v>235</v>
      </c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131">
        <f>CP78</f>
        <v>5000</v>
      </c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2:108" ht="18.75" customHeight="1">
      <c r="B78" s="91" t="s">
        <v>48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1"/>
      <c r="AC78" s="191" t="s">
        <v>152</v>
      </c>
      <c r="AD78" s="124"/>
      <c r="AE78" s="124"/>
      <c r="AF78" s="124"/>
      <c r="AG78" s="124"/>
      <c r="AH78" s="125"/>
      <c r="AI78" s="123" t="s">
        <v>47</v>
      </c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5"/>
      <c r="BD78" s="84">
        <f>BD79</f>
        <v>5000</v>
      </c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">
        <v>235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131">
        <f>CP79</f>
        <v>5000</v>
      </c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3"/>
    </row>
    <row r="79" spans="2:108" ht="18" customHeight="1">
      <c r="B79" s="91" t="s">
        <v>269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1"/>
      <c r="AC79" s="191" t="s">
        <v>152</v>
      </c>
      <c r="AD79" s="124"/>
      <c r="AE79" s="124"/>
      <c r="AF79" s="124"/>
      <c r="AG79" s="124"/>
      <c r="AH79" s="125"/>
      <c r="AI79" s="123" t="s">
        <v>32</v>
      </c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5"/>
      <c r="BD79" s="84">
        <v>5000</v>
      </c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 t="s">
        <v>235</v>
      </c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131">
        <f>BD79</f>
        <v>5000</v>
      </c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2:108" ht="18.75" customHeight="1" hidden="1"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1"/>
      <c r="AC80" s="191"/>
      <c r="AD80" s="124"/>
      <c r="AE80" s="124"/>
      <c r="AF80" s="124"/>
      <c r="AG80" s="124"/>
      <c r="AH80" s="125"/>
      <c r="AI80" s="123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5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131">
        <f>BD80-BZ80</f>
        <v>0</v>
      </c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3"/>
    </row>
    <row r="81" spans="2:108" ht="0.75" customHeight="1" hidden="1"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1"/>
      <c r="AC81" s="191"/>
      <c r="AD81" s="124"/>
      <c r="AE81" s="124"/>
      <c r="AF81" s="124"/>
      <c r="AG81" s="124"/>
      <c r="AH81" s="125"/>
      <c r="AI81" s="123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5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131">
        <f>BD81-BZ81</f>
        <v>0</v>
      </c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2:108" s="21" customFormat="1" ht="24.75" customHeight="1">
      <c r="B82" s="211" t="s">
        <v>234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2"/>
      <c r="AC82" s="212" t="s">
        <v>152</v>
      </c>
      <c r="AD82" s="213"/>
      <c r="AE82" s="213"/>
      <c r="AF82" s="213"/>
      <c r="AG82" s="213"/>
      <c r="AH82" s="214"/>
      <c r="AI82" s="215" t="s">
        <v>33</v>
      </c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4"/>
      <c r="BD82" s="129">
        <f>BD83+BD97+BD121+BD115</f>
        <v>108400</v>
      </c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>
        <f>BZ97+BZ121</f>
        <v>22600</v>
      </c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53">
        <f>BD82-BZ82</f>
        <v>85800</v>
      </c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5"/>
    </row>
    <row r="83" spans="2:108" ht="36" customHeight="1">
      <c r="B83" s="91" t="s">
        <v>0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1"/>
      <c r="AC83" s="191" t="s">
        <v>152</v>
      </c>
      <c r="AD83" s="124"/>
      <c r="AE83" s="124"/>
      <c r="AF83" s="124"/>
      <c r="AG83" s="124"/>
      <c r="AH83" s="125"/>
      <c r="AI83" s="123" t="s">
        <v>34</v>
      </c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5"/>
      <c r="BD83" s="84">
        <f>BD84</f>
        <v>5000</v>
      </c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 t="str">
        <f>BZ84</f>
        <v>-</v>
      </c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131">
        <f>CP84</f>
        <v>5000</v>
      </c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2:108" ht="36" customHeight="1">
      <c r="B84" s="91" t="s">
        <v>335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1"/>
      <c r="AC84" s="191" t="s">
        <v>152</v>
      </c>
      <c r="AD84" s="124"/>
      <c r="AE84" s="124"/>
      <c r="AF84" s="124"/>
      <c r="AG84" s="124"/>
      <c r="AH84" s="125"/>
      <c r="AI84" s="123" t="s">
        <v>35</v>
      </c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5"/>
      <c r="BD84" s="84">
        <f>BD85</f>
        <v>5000</v>
      </c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 t="str">
        <f>BZ85</f>
        <v>-</v>
      </c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131">
        <f>CP85</f>
        <v>5000</v>
      </c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3"/>
    </row>
    <row r="85" spans="2:108" ht="94.5" customHeight="1">
      <c r="B85" s="91" t="s">
        <v>363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1"/>
      <c r="AC85" s="191" t="s">
        <v>152</v>
      </c>
      <c r="AD85" s="124"/>
      <c r="AE85" s="124"/>
      <c r="AF85" s="124"/>
      <c r="AG85" s="124"/>
      <c r="AH85" s="125"/>
      <c r="AI85" s="123" t="s">
        <v>406</v>
      </c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5"/>
      <c r="BD85" s="84">
        <f>BD86+BD89</f>
        <v>5000</v>
      </c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 t="str">
        <f>BZ89</f>
        <v>-</v>
      </c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131">
        <f>CP89</f>
        <v>5000</v>
      </c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2:108" ht="81" customHeight="1" hidden="1">
      <c r="B86" s="91" t="s">
        <v>45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1"/>
      <c r="AC86" s="191" t="s">
        <v>152</v>
      </c>
      <c r="AD86" s="124"/>
      <c r="AE86" s="124"/>
      <c r="AF86" s="124"/>
      <c r="AG86" s="124"/>
      <c r="AH86" s="125"/>
      <c r="AI86" s="123" t="s">
        <v>469</v>
      </c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5"/>
      <c r="BD86" s="84">
        <f>BD87</f>
        <v>0</v>
      </c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>
        <f>BZ87</f>
        <v>0</v>
      </c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131">
        <f>BD86-BZ86</f>
        <v>0</v>
      </c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3"/>
    </row>
    <row r="87" spans="2:108" ht="33.75" customHeight="1" hidden="1">
      <c r="B87" s="91" t="s">
        <v>360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1"/>
      <c r="AC87" s="191" t="s">
        <v>152</v>
      </c>
      <c r="AD87" s="124"/>
      <c r="AE87" s="124"/>
      <c r="AF87" s="124"/>
      <c r="AG87" s="124"/>
      <c r="AH87" s="125"/>
      <c r="AI87" s="123" t="s">
        <v>470</v>
      </c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5"/>
      <c r="BD87" s="84">
        <f>BD88</f>
        <v>0</v>
      </c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>
        <f>BZ88</f>
        <v>0</v>
      </c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131">
        <f>BD87-BZ87</f>
        <v>0</v>
      </c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2:108" ht="50.25" customHeight="1" hidden="1">
      <c r="B88" s="91" t="s">
        <v>331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1"/>
      <c r="AC88" s="191" t="s">
        <v>152</v>
      </c>
      <c r="AD88" s="124"/>
      <c r="AE88" s="124"/>
      <c r="AF88" s="124"/>
      <c r="AG88" s="124"/>
      <c r="AH88" s="125"/>
      <c r="AI88" s="123" t="s">
        <v>486</v>
      </c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5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131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3"/>
    </row>
    <row r="89" spans="2:108" ht="18" customHeight="1">
      <c r="B89" s="91" t="s">
        <v>48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1"/>
      <c r="AC89" s="191" t="s">
        <v>152</v>
      </c>
      <c r="AD89" s="124"/>
      <c r="AE89" s="124"/>
      <c r="AF89" s="124"/>
      <c r="AG89" s="124"/>
      <c r="AH89" s="125"/>
      <c r="AI89" s="123" t="s">
        <v>407</v>
      </c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5"/>
      <c r="BD89" s="84">
        <f>BD90</f>
        <v>5000</v>
      </c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 t="str">
        <f>BZ90</f>
        <v>-</v>
      </c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131">
        <f>CP90</f>
        <v>5000</v>
      </c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2:108" ht="26.25" customHeight="1">
      <c r="B90" s="91" t="s">
        <v>36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1"/>
      <c r="AC90" s="191" t="s">
        <v>152</v>
      </c>
      <c r="AD90" s="124"/>
      <c r="AE90" s="124"/>
      <c r="AF90" s="124"/>
      <c r="AG90" s="124"/>
      <c r="AH90" s="125"/>
      <c r="AI90" s="123" t="s">
        <v>408</v>
      </c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5"/>
      <c r="BD90" s="84">
        <f>BD91+BD92+BD93</f>
        <v>5000</v>
      </c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 t="s">
        <v>235</v>
      </c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131">
        <f>BD90</f>
        <v>5000</v>
      </c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2:108" ht="21.75" customHeight="1">
      <c r="B91" s="91" t="s">
        <v>268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1"/>
      <c r="AC91" s="191" t="s">
        <v>152</v>
      </c>
      <c r="AD91" s="124"/>
      <c r="AE91" s="124"/>
      <c r="AF91" s="124"/>
      <c r="AG91" s="124"/>
      <c r="AH91" s="125"/>
      <c r="AI91" s="123" t="s">
        <v>409</v>
      </c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5"/>
      <c r="BD91" s="84">
        <v>1000</v>
      </c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 t="s">
        <v>235</v>
      </c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131">
        <f>BD91</f>
        <v>1000</v>
      </c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2:108" ht="13.5" customHeight="1">
      <c r="B92" s="91" t="s">
        <v>37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1"/>
      <c r="AC92" s="191" t="s">
        <v>152</v>
      </c>
      <c r="AD92" s="124"/>
      <c r="AE92" s="124"/>
      <c r="AF92" s="124"/>
      <c r="AG92" s="124"/>
      <c r="AH92" s="125"/>
      <c r="AI92" s="123" t="s">
        <v>410</v>
      </c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5"/>
      <c r="BD92" s="84">
        <v>2000</v>
      </c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 t="s">
        <v>235</v>
      </c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131">
        <f>BD92</f>
        <v>2000</v>
      </c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3"/>
    </row>
    <row r="93" spans="2:108" ht="12" customHeight="1">
      <c r="B93" s="91" t="s">
        <v>38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1"/>
      <c r="AC93" s="191" t="s">
        <v>152</v>
      </c>
      <c r="AD93" s="124"/>
      <c r="AE93" s="124"/>
      <c r="AF93" s="124"/>
      <c r="AG93" s="124"/>
      <c r="AH93" s="125"/>
      <c r="AI93" s="123" t="s">
        <v>411</v>
      </c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5"/>
      <c r="BD93" s="84">
        <v>2000</v>
      </c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 t="s">
        <v>235</v>
      </c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131">
        <f>BD93</f>
        <v>2000</v>
      </c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2:108" ht="18.75" customHeight="1" hidden="1"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1"/>
      <c r="AC94" s="191"/>
      <c r="AD94" s="124"/>
      <c r="AE94" s="124"/>
      <c r="AF94" s="124"/>
      <c r="AG94" s="124"/>
      <c r="AH94" s="125"/>
      <c r="AI94" s="123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5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131">
        <f>BD94-BZ94</f>
        <v>0</v>
      </c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3"/>
    </row>
    <row r="95" spans="2:108" ht="18.75" customHeight="1" hidden="1"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1"/>
      <c r="AC95" s="191"/>
      <c r="AD95" s="124"/>
      <c r="AE95" s="124"/>
      <c r="AF95" s="124"/>
      <c r="AG95" s="124"/>
      <c r="AH95" s="125"/>
      <c r="AI95" s="123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5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131">
        <f>BD95-BZ95</f>
        <v>0</v>
      </c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2:108" ht="12" customHeight="1" hidden="1"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1"/>
      <c r="AC96" s="191"/>
      <c r="AD96" s="124"/>
      <c r="AE96" s="124"/>
      <c r="AF96" s="124"/>
      <c r="AG96" s="124"/>
      <c r="AH96" s="125"/>
      <c r="AI96" s="123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5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131">
        <f>BD96-BZ96</f>
        <v>0</v>
      </c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3"/>
    </row>
    <row r="97" spans="2:108" ht="36" customHeight="1">
      <c r="B97" s="91" t="s">
        <v>412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1"/>
      <c r="AC97" s="191" t="s">
        <v>152</v>
      </c>
      <c r="AD97" s="124"/>
      <c r="AE97" s="124"/>
      <c r="AF97" s="124"/>
      <c r="AG97" s="124"/>
      <c r="AH97" s="125"/>
      <c r="AI97" s="123" t="s">
        <v>413</v>
      </c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5"/>
      <c r="BD97" s="84">
        <f>BD98</f>
        <v>25600</v>
      </c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>
        <f>BZ98</f>
        <v>2600</v>
      </c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131">
        <f>CP98</f>
        <v>23000</v>
      </c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2:108" ht="48" customHeight="1">
      <c r="B98" s="91" t="s">
        <v>424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1"/>
      <c r="AC98" s="191" t="s">
        <v>152</v>
      </c>
      <c r="AD98" s="124"/>
      <c r="AE98" s="124"/>
      <c r="AF98" s="124"/>
      <c r="AG98" s="124"/>
      <c r="AH98" s="125"/>
      <c r="AI98" s="123" t="s">
        <v>450</v>
      </c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5"/>
      <c r="BD98" s="84">
        <f>BD106+BD111</f>
        <v>25600</v>
      </c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>
        <f>BZ111</f>
        <v>2600</v>
      </c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131">
        <f>CP106+CP111</f>
        <v>23000</v>
      </c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2:108" ht="87.75" customHeight="1" hidden="1">
      <c r="B99" s="91" t="s">
        <v>322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1"/>
      <c r="AC99" s="191" t="s">
        <v>152</v>
      </c>
      <c r="AD99" s="124"/>
      <c r="AE99" s="124"/>
      <c r="AF99" s="124"/>
      <c r="AG99" s="124"/>
      <c r="AH99" s="125"/>
      <c r="AI99" s="123" t="s">
        <v>39</v>
      </c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5"/>
      <c r="BD99" s="84">
        <v>39800</v>
      </c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>
        <v>26816</v>
      </c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131">
        <f aca="true" t="shared" si="2" ref="CP99:CP105">BD99-BZ99</f>
        <v>12984</v>
      </c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3"/>
    </row>
    <row r="100" spans="2:108" s="26" customFormat="1" ht="25.5" customHeight="1" hidden="1">
      <c r="B100" s="91" t="s">
        <v>362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1"/>
      <c r="AC100" s="191" t="s">
        <v>152</v>
      </c>
      <c r="AD100" s="124"/>
      <c r="AE100" s="124"/>
      <c r="AF100" s="124"/>
      <c r="AG100" s="124"/>
      <c r="AH100" s="125"/>
      <c r="AI100" s="123" t="s">
        <v>258</v>
      </c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5"/>
      <c r="BD100" s="85">
        <v>39800</v>
      </c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7"/>
      <c r="BZ100" s="85">
        <v>26816</v>
      </c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7"/>
      <c r="CP100" s="131">
        <f t="shared" si="2"/>
        <v>12984</v>
      </c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2:108" ht="27.75" customHeight="1" hidden="1">
      <c r="B101" s="91" t="s">
        <v>22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1"/>
      <c r="AC101" s="191" t="s">
        <v>152</v>
      </c>
      <c r="AD101" s="124"/>
      <c r="AE101" s="124"/>
      <c r="AF101" s="124"/>
      <c r="AG101" s="124"/>
      <c r="AH101" s="125"/>
      <c r="AI101" s="123" t="s">
        <v>40</v>
      </c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5"/>
      <c r="BD101" s="84">
        <v>39800</v>
      </c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>
        <v>26816</v>
      </c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131">
        <f t="shared" si="2"/>
        <v>12984</v>
      </c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3"/>
    </row>
    <row r="102" spans="2:108" ht="34.5" customHeight="1" hidden="1">
      <c r="B102" s="91" t="s">
        <v>185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1"/>
      <c r="AC102" s="191" t="s">
        <v>152</v>
      </c>
      <c r="AD102" s="124"/>
      <c r="AE102" s="124"/>
      <c r="AF102" s="124"/>
      <c r="AG102" s="124"/>
      <c r="AH102" s="125"/>
      <c r="AI102" s="123" t="s">
        <v>41</v>
      </c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5"/>
      <c r="BD102" s="84">
        <v>39800</v>
      </c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>
        <v>26816</v>
      </c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131">
        <f t="shared" si="2"/>
        <v>12984</v>
      </c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2:108" ht="1.5" customHeight="1" hidden="1"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1"/>
      <c r="AC103" s="191"/>
      <c r="AD103" s="124"/>
      <c r="AE103" s="124"/>
      <c r="AF103" s="124"/>
      <c r="AG103" s="124"/>
      <c r="AH103" s="125"/>
      <c r="AI103" s="123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5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131">
        <f t="shared" si="2"/>
        <v>0</v>
      </c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3"/>
    </row>
    <row r="104" spans="2:108" ht="28.5" customHeight="1" hidden="1"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1"/>
      <c r="AC104" s="191"/>
      <c r="AD104" s="124"/>
      <c r="AE104" s="124"/>
      <c r="AF104" s="124"/>
      <c r="AG104" s="124"/>
      <c r="AH104" s="125"/>
      <c r="AI104" s="123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5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131">
        <f t="shared" si="2"/>
        <v>0</v>
      </c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3"/>
    </row>
    <row r="105" spans="2:108" ht="36" customHeight="1" hidden="1"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1"/>
      <c r="AC105" s="191"/>
      <c r="AD105" s="124"/>
      <c r="AE105" s="124"/>
      <c r="AF105" s="124"/>
      <c r="AG105" s="124"/>
      <c r="AH105" s="125"/>
      <c r="AI105" s="123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5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131">
        <f t="shared" si="2"/>
        <v>0</v>
      </c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3"/>
    </row>
    <row r="106" spans="2:108" ht="137.25" customHeight="1">
      <c r="B106" s="91" t="s">
        <v>425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1"/>
      <c r="AC106" s="191" t="s">
        <v>152</v>
      </c>
      <c r="AD106" s="124"/>
      <c r="AE106" s="124"/>
      <c r="AF106" s="124"/>
      <c r="AG106" s="124"/>
      <c r="AH106" s="125"/>
      <c r="AI106" s="123" t="s">
        <v>42</v>
      </c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5"/>
      <c r="BD106" s="84">
        <f>BD107</f>
        <v>10000</v>
      </c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 t="str">
        <f>BZ107</f>
        <v>-</v>
      </c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131">
        <f>CP107</f>
        <v>10000</v>
      </c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3"/>
    </row>
    <row r="107" spans="2:108" s="26" customFormat="1" ht="37.5" customHeight="1">
      <c r="B107" s="91" t="s">
        <v>362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1"/>
      <c r="AC107" s="191" t="s">
        <v>152</v>
      </c>
      <c r="AD107" s="124"/>
      <c r="AE107" s="124"/>
      <c r="AF107" s="124"/>
      <c r="AG107" s="124"/>
      <c r="AH107" s="125"/>
      <c r="AI107" s="123" t="s">
        <v>259</v>
      </c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5"/>
      <c r="BD107" s="85">
        <f>BD108</f>
        <v>10000</v>
      </c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7"/>
      <c r="BZ107" s="85" t="str">
        <f>BZ108</f>
        <v>-</v>
      </c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7"/>
      <c r="CP107" s="131">
        <f>CP108</f>
        <v>10000</v>
      </c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3"/>
    </row>
    <row r="108" spans="2:108" ht="34.5" customHeight="1">
      <c r="B108" s="91" t="s">
        <v>22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1"/>
      <c r="AC108" s="191" t="s">
        <v>152</v>
      </c>
      <c r="AD108" s="124"/>
      <c r="AE108" s="124"/>
      <c r="AF108" s="124"/>
      <c r="AG108" s="124"/>
      <c r="AH108" s="125"/>
      <c r="AI108" s="123" t="s">
        <v>43</v>
      </c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5"/>
      <c r="BD108" s="84">
        <f>BD109</f>
        <v>10000</v>
      </c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 t="str">
        <f>BZ109</f>
        <v>-</v>
      </c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131">
        <f>CP109</f>
        <v>10000</v>
      </c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3"/>
    </row>
    <row r="109" spans="2:108" ht="21.75" customHeight="1">
      <c r="B109" s="91" t="s">
        <v>467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1"/>
      <c r="AC109" s="191" t="s">
        <v>152</v>
      </c>
      <c r="AD109" s="124"/>
      <c r="AE109" s="124"/>
      <c r="AF109" s="124"/>
      <c r="AG109" s="124"/>
      <c r="AH109" s="125"/>
      <c r="AI109" s="123" t="s">
        <v>44</v>
      </c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5"/>
      <c r="BD109" s="84">
        <v>10000</v>
      </c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 t="s">
        <v>235</v>
      </c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131">
        <f>BD109</f>
        <v>10000</v>
      </c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3"/>
    </row>
    <row r="110" spans="2:108" ht="1.5" customHeight="1" hidden="1"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1"/>
      <c r="AC110" s="191"/>
      <c r="AD110" s="124"/>
      <c r="AE110" s="124"/>
      <c r="AF110" s="124"/>
      <c r="AG110" s="124"/>
      <c r="AH110" s="125"/>
      <c r="AI110" s="123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5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131">
        <f>BD110-BZ110</f>
        <v>0</v>
      </c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3"/>
    </row>
    <row r="111" spans="2:108" ht="129" customHeight="1">
      <c r="B111" s="91" t="s">
        <v>544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1"/>
      <c r="AC111" s="191" t="s">
        <v>152</v>
      </c>
      <c r="AD111" s="124"/>
      <c r="AE111" s="124"/>
      <c r="AF111" s="124"/>
      <c r="AG111" s="124"/>
      <c r="AH111" s="125"/>
      <c r="AI111" s="123" t="s">
        <v>514</v>
      </c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5"/>
      <c r="BD111" s="84">
        <f>BD112</f>
        <v>15600</v>
      </c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>
        <f>BZ112</f>
        <v>2600</v>
      </c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131">
        <f>CP112</f>
        <v>13000</v>
      </c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3"/>
    </row>
    <row r="112" spans="2:108" s="26" customFormat="1" ht="35.25" customHeight="1">
      <c r="B112" s="91" t="s">
        <v>362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1"/>
      <c r="AC112" s="191" t="s">
        <v>152</v>
      </c>
      <c r="AD112" s="124"/>
      <c r="AE112" s="124"/>
      <c r="AF112" s="124"/>
      <c r="AG112" s="124"/>
      <c r="AH112" s="125"/>
      <c r="AI112" s="123" t="s">
        <v>515</v>
      </c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5"/>
      <c r="BD112" s="85">
        <f>BD113</f>
        <v>15600</v>
      </c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7"/>
      <c r="BZ112" s="85">
        <f>BZ113</f>
        <v>2600</v>
      </c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7"/>
      <c r="CP112" s="131">
        <f>CP113</f>
        <v>13000</v>
      </c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3"/>
    </row>
    <row r="113" spans="2:108" ht="34.5" customHeight="1">
      <c r="B113" s="91" t="s">
        <v>22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1"/>
      <c r="AC113" s="191" t="s">
        <v>152</v>
      </c>
      <c r="AD113" s="124"/>
      <c r="AE113" s="124"/>
      <c r="AF113" s="124"/>
      <c r="AG113" s="124"/>
      <c r="AH113" s="125"/>
      <c r="AI113" s="123" t="s">
        <v>516</v>
      </c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5"/>
      <c r="BD113" s="84">
        <f>BD114</f>
        <v>15600</v>
      </c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>
        <f>BZ114</f>
        <v>2600</v>
      </c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131">
        <f>CP114</f>
        <v>13000</v>
      </c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3"/>
    </row>
    <row r="114" spans="2:108" ht="21.75" customHeight="1">
      <c r="B114" s="91" t="s">
        <v>467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1"/>
      <c r="AC114" s="191" t="s">
        <v>152</v>
      </c>
      <c r="AD114" s="124"/>
      <c r="AE114" s="124"/>
      <c r="AF114" s="124"/>
      <c r="AG114" s="124"/>
      <c r="AH114" s="125"/>
      <c r="AI114" s="123" t="s">
        <v>517</v>
      </c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5"/>
      <c r="BD114" s="84">
        <v>15600</v>
      </c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>
        <v>2600</v>
      </c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131">
        <f>BD114-BZ114</f>
        <v>13000</v>
      </c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3"/>
    </row>
    <row r="115" spans="2:108" ht="81" customHeight="1">
      <c r="B115" s="91" t="s">
        <v>524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1"/>
      <c r="AC115" s="191" t="s">
        <v>152</v>
      </c>
      <c r="AD115" s="124"/>
      <c r="AE115" s="124"/>
      <c r="AF115" s="124"/>
      <c r="AG115" s="124"/>
      <c r="AH115" s="125"/>
      <c r="AI115" s="123" t="s">
        <v>523</v>
      </c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5"/>
      <c r="BD115" s="84">
        <f>BD116</f>
        <v>1000</v>
      </c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 t="str">
        <f>BZ116</f>
        <v>-</v>
      </c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131">
        <f aca="true" t="shared" si="3" ref="CP115:CP120">BD115</f>
        <v>1000</v>
      </c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3"/>
    </row>
    <row r="116" spans="2:108" ht="36.75" customHeight="1">
      <c r="B116" s="91" t="s">
        <v>545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1"/>
      <c r="AC116" s="191" t="s">
        <v>152</v>
      </c>
      <c r="AD116" s="124"/>
      <c r="AE116" s="124"/>
      <c r="AF116" s="124"/>
      <c r="AG116" s="124"/>
      <c r="AH116" s="125"/>
      <c r="AI116" s="123" t="s">
        <v>522</v>
      </c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5"/>
      <c r="BD116" s="84">
        <f>BD117</f>
        <v>1000</v>
      </c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 t="str">
        <f>BZ117</f>
        <v>-</v>
      </c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131">
        <f t="shared" si="3"/>
        <v>1000</v>
      </c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3"/>
    </row>
    <row r="117" spans="2:108" ht="154.5" customHeight="1">
      <c r="B117" s="91" t="s">
        <v>546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1"/>
      <c r="AC117" s="191" t="s">
        <v>152</v>
      </c>
      <c r="AD117" s="124"/>
      <c r="AE117" s="124"/>
      <c r="AF117" s="124"/>
      <c r="AG117" s="124"/>
      <c r="AH117" s="125"/>
      <c r="AI117" s="123" t="s">
        <v>518</v>
      </c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5"/>
      <c r="BD117" s="84">
        <f>BD118</f>
        <v>1000</v>
      </c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 t="str">
        <f>BZ118</f>
        <v>-</v>
      </c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131">
        <f t="shared" si="3"/>
        <v>1000</v>
      </c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3"/>
    </row>
    <row r="118" spans="2:108" s="26" customFormat="1" ht="35.25" customHeight="1">
      <c r="B118" s="91" t="s">
        <v>362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1"/>
      <c r="AC118" s="191" t="s">
        <v>152</v>
      </c>
      <c r="AD118" s="124"/>
      <c r="AE118" s="124"/>
      <c r="AF118" s="124"/>
      <c r="AG118" s="124"/>
      <c r="AH118" s="125"/>
      <c r="AI118" s="123" t="s">
        <v>521</v>
      </c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5"/>
      <c r="BD118" s="85">
        <f>BD119</f>
        <v>1000</v>
      </c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7"/>
      <c r="BZ118" s="85" t="str">
        <f>BZ119</f>
        <v>-</v>
      </c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7"/>
      <c r="CP118" s="131">
        <f t="shared" si="3"/>
        <v>1000</v>
      </c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3"/>
    </row>
    <row r="119" spans="2:108" ht="34.5" customHeight="1">
      <c r="B119" s="91" t="s">
        <v>22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1"/>
      <c r="AC119" s="191" t="s">
        <v>152</v>
      </c>
      <c r="AD119" s="124"/>
      <c r="AE119" s="124"/>
      <c r="AF119" s="124"/>
      <c r="AG119" s="124"/>
      <c r="AH119" s="125"/>
      <c r="AI119" s="123" t="s">
        <v>520</v>
      </c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5"/>
      <c r="BD119" s="84">
        <f>BD120</f>
        <v>1000</v>
      </c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 t="str">
        <f>BZ120</f>
        <v>-</v>
      </c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131">
        <f t="shared" si="3"/>
        <v>1000</v>
      </c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3"/>
    </row>
    <row r="120" spans="2:108" ht="21.75" customHeight="1">
      <c r="B120" s="91" t="s">
        <v>467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1"/>
      <c r="AC120" s="191" t="s">
        <v>152</v>
      </c>
      <c r="AD120" s="124"/>
      <c r="AE120" s="124"/>
      <c r="AF120" s="124"/>
      <c r="AG120" s="124"/>
      <c r="AH120" s="125"/>
      <c r="AI120" s="123" t="s">
        <v>519</v>
      </c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5"/>
      <c r="BD120" s="84">
        <v>1000</v>
      </c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 t="s">
        <v>235</v>
      </c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131">
        <f t="shared" si="3"/>
        <v>1000</v>
      </c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3"/>
    </row>
    <row r="121" spans="2:108" ht="34.5" customHeight="1">
      <c r="B121" s="91" t="s">
        <v>370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1"/>
      <c r="AC121" s="191" t="s">
        <v>152</v>
      </c>
      <c r="AD121" s="124"/>
      <c r="AE121" s="124"/>
      <c r="AF121" s="124"/>
      <c r="AG121" s="124"/>
      <c r="AH121" s="125"/>
      <c r="AI121" s="123" t="s">
        <v>414</v>
      </c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5"/>
      <c r="BD121" s="84">
        <f>BD122</f>
        <v>76800</v>
      </c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>
        <f>BZ122</f>
        <v>20000</v>
      </c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131">
        <f>BD121-BZ121</f>
        <v>56800</v>
      </c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3"/>
    </row>
    <row r="122" spans="2:108" ht="21" customHeight="1">
      <c r="B122" s="91" t="s">
        <v>563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1"/>
      <c r="AC122" s="191" t="s">
        <v>152</v>
      </c>
      <c r="AD122" s="124"/>
      <c r="AE122" s="124"/>
      <c r="AF122" s="124"/>
      <c r="AG122" s="124"/>
      <c r="AH122" s="125"/>
      <c r="AI122" s="123" t="s">
        <v>415</v>
      </c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5"/>
      <c r="BD122" s="84">
        <f>BD123+BD131+BD127+BD135</f>
        <v>76800</v>
      </c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>
        <f>BZ123</f>
        <v>20000</v>
      </c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131">
        <f>BD122-BZ122</f>
        <v>56800</v>
      </c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3"/>
    </row>
    <row r="123" spans="2:108" ht="81.75" customHeight="1">
      <c r="B123" s="91" t="s">
        <v>573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1"/>
      <c r="AC123" s="191" t="s">
        <v>152</v>
      </c>
      <c r="AD123" s="124"/>
      <c r="AE123" s="124"/>
      <c r="AF123" s="124"/>
      <c r="AG123" s="124"/>
      <c r="AH123" s="125"/>
      <c r="AI123" s="123" t="s">
        <v>566</v>
      </c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5"/>
      <c r="BD123" s="84">
        <f>BD124</f>
        <v>20000</v>
      </c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>
        <f>BZ124</f>
        <v>20000</v>
      </c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131" t="s">
        <v>235</v>
      </c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3"/>
    </row>
    <row r="124" spans="2:108" ht="17.25" customHeight="1">
      <c r="B124" s="91" t="s">
        <v>48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1"/>
      <c r="AC124" s="191" t="s">
        <v>152</v>
      </c>
      <c r="AD124" s="124"/>
      <c r="AE124" s="124"/>
      <c r="AF124" s="124"/>
      <c r="AG124" s="124"/>
      <c r="AH124" s="125"/>
      <c r="AI124" s="123" t="s">
        <v>567</v>
      </c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5"/>
      <c r="BD124" s="84">
        <f>BD125</f>
        <v>20000</v>
      </c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>
        <f>BZ125</f>
        <v>20000</v>
      </c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131" t="s">
        <v>235</v>
      </c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3"/>
    </row>
    <row r="125" spans="2:108" ht="26.25" customHeight="1">
      <c r="B125" s="91" t="s">
        <v>36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1"/>
      <c r="AC125" s="191" t="s">
        <v>152</v>
      </c>
      <c r="AD125" s="124"/>
      <c r="AE125" s="124"/>
      <c r="AF125" s="124"/>
      <c r="AG125" s="124"/>
      <c r="AH125" s="125"/>
      <c r="AI125" s="123" t="s">
        <v>569</v>
      </c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5"/>
      <c r="BD125" s="84">
        <f>BD126</f>
        <v>20000</v>
      </c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>
        <f>BZ126</f>
        <v>20000</v>
      </c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131" t="s">
        <v>235</v>
      </c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3"/>
    </row>
    <row r="126" spans="2:108" ht="18" customHeight="1">
      <c r="B126" s="91" t="s">
        <v>38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1"/>
      <c r="AC126" s="191" t="s">
        <v>152</v>
      </c>
      <c r="AD126" s="124"/>
      <c r="AE126" s="124"/>
      <c r="AF126" s="124"/>
      <c r="AG126" s="124"/>
      <c r="AH126" s="125"/>
      <c r="AI126" s="123" t="s">
        <v>568</v>
      </c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5"/>
      <c r="BD126" s="85">
        <v>20000</v>
      </c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7"/>
      <c r="BZ126" s="85">
        <v>20000</v>
      </c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7"/>
      <c r="CP126" s="131" t="s">
        <v>235</v>
      </c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3"/>
    </row>
    <row r="127" spans="2:108" ht="97.5" customHeight="1" hidden="1">
      <c r="B127" s="91" t="s">
        <v>639</v>
      </c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1"/>
      <c r="AC127" s="191" t="s">
        <v>152</v>
      </c>
      <c r="AD127" s="124"/>
      <c r="AE127" s="124"/>
      <c r="AF127" s="124"/>
      <c r="AG127" s="124"/>
      <c r="AH127" s="125"/>
      <c r="AI127" s="123" t="s">
        <v>585</v>
      </c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5"/>
      <c r="BD127" s="84">
        <f>BD128</f>
        <v>0</v>
      </c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>
        <f>BZ128</f>
        <v>0</v>
      </c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131" t="str">
        <f>CP128</f>
        <v>-</v>
      </c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3"/>
    </row>
    <row r="128" spans="2:108" ht="15.75" customHeight="1" hidden="1">
      <c r="B128" s="91" t="s">
        <v>48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1"/>
      <c r="AC128" s="191" t="s">
        <v>152</v>
      </c>
      <c r="AD128" s="124"/>
      <c r="AE128" s="124"/>
      <c r="AF128" s="124"/>
      <c r="AG128" s="124"/>
      <c r="AH128" s="125"/>
      <c r="AI128" s="123" t="s">
        <v>586</v>
      </c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5"/>
      <c r="BD128" s="84">
        <f>BD129</f>
        <v>0</v>
      </c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>
        <f>BZ129</f>
        <v>0</v>
      </c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131" t="str">
        <f>CP129</f>
        <v>-</v>
      </c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3"/>
    </row>
    <row r="129" spans="2:108" ht="15.75" customHeight="1" hidden="1">
      <c r="B129" s="91" t="s">
        <v>574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1"/>
      <c r="AC129" s="191" t="s">
        <v>152</v>
      </c>
      <c r="AD129" s="124"/>
      <c r="AE129" s="124"/>
      <c r="AF129" s="124"/>
      <c r="AG129" s="124"/>
      <c r="AH129" s="125"/>
      <c r="AI129" s="123" t="s">
        <v>587</v>
      </c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5"/>
      <c r="BD129" s="84">
        <f>BD130</f>
        <v>0</v>
      </c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>
        <f>BZ130</f>
        <v>0</v>
      </c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131" t="str">
        <f>CP130</f>
        <v>-</v>
      </c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3"/>
    </row>
    <row r="130" spans="2:108" ht="38.25" customHeight="1" hidden="1">
      <c r="B130" s="91" t="s">
        <v>575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1"/>
      <c r="AC130" s="191" t="s">
        <v>152</v>
      </c>
      <c r="AD130" s="124"/>
      <c r="AE130" s="124"/>
      <c r="AF130" s="124"/>
      <c r="AG130" s="124"/>
      <c r="AH130" s="125"/>
      <c r="AI130" s="123" t="s">
        <v>588</v>
      </c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5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131" t="s">
        <v>235</v>
      </c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3"/>
    </row>
    <row r="131" spans="2:108" ht="106.5" customHeight="1" hidden="1">
      <c r="B131" s="91" t="s">
        <v>553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1"/>
      <c r="AC131" s="191" t="s">
        <v>152</v>
      </c>
      <c r="AD131" s="124"/>
      <c r="AE131" s="124"/>
      <c r="AF131" s="124"/>
      <c r="AG131" s="124"/>
      <c r="AH131" s="125"/>
      <c r="AI131" s="123" t="s">
        <v>549</v>
      </c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5"/>
      <c r="BD131" s="84">
        <f>BD132</f>
        <v>0</v>
      </c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>
        <f>BZ132</f>
        <v>0</v>
      </c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131">
        <f>CP132</f>
        <v>0</v>
      </c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3"/>
    </row>
    <row r="132" spans="2:108" ht="33.75" customHeight="1" hidden="1">
      <c r="B132" s="91" t="s">
        <v>362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1"/>
      <c r="AC132" s="191" t="s">
        <v>152</v>
      </c>
      <c r="AD132" s="124"/>
      <c r="AE132" s="124"/>
      <c r="AF132" s="124"/>
      <c r="AG132" s="124"/>
      <c r="AH132" s="125"/>
      <c r="AI132" s="123" t="s">
        <v>550</v>
      </c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5"/>
      <c r="BD132" s="84">
        <f>BD133</f>
        <v>0</v>
      </c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>
        <f>BZ133</f>
        <v>0</v>
      </c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131">
        <f>CP133</f>
        <v>0</v>
      </c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3"/>
    </row>
    <row r="133" spans="2:108" ht="39" customHeight="1" hidden="1">
      <c r="B133" s="91" t="s">
        <v>22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1"/>
      <c r="AC133" s="191" t="s">
        <v>152</v>
      </c>
      <c r="AD133" s="124"/>
      <c r="AE133" s="124"/>
      <c r="AF133" s="124"/>
      <c r="AG133" s="124"/>
      <c r="AH133" s="125"/>
      <c r="AI133" s="123" t="s">
        <v>551</v>
      </c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5"/>
      <c r="BD133" s="84">
        <f>BD134</f>
        <v>0</v>
      </c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>
        <f>BZ134</f>
        <v>0</v>
      </c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131">
        <f>CP134</f>
        <v>0</v>
      </c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3"/>
    </row>
    <row r="134" spans="2:108" ht="18" customHeight="1" hidden="1">
      <c r="B134" s="91" t="s">
        <v>467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1"/>
      <c r="AC134" s="191" t="s">
        <v>152</v>
      </c>
      <c r="AD134" s="124"/>
      <c r="AE134" s="124"/>
      <c r="AF134" s="124"/>
      <c r="AG134" s="124"/>
      <c r="AH134" s="125"/>
      <c r="AI134" s="123" t="s">
        <v>552</v>
      </c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5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131">
        <f>BD134-BZ134</f>
        <v>0</v>
      </c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3"/>
    </row>
    <row r="135" spans="2:108" ht="57" customHeight="1" hidden="1">
      <c r="B135" s="91" t="s">
        <v>624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1"/>
      <c r="AC135" s="191" t="s">
        <v>152</v>
      </c>
      <c r="AD135" s="124"/>
      <c r="AE135" s="124"/>
      <c r="AF135" s="124"/>
      <c r="AG135" s="124"/>
      <c r="AH135" s="125"/>
      <c r="AI135" s="123" t="s">
        <v>625</v>
      </c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5"/>
      <c r="BD135" s="84">
        <f>BD136</f>
        <v>56800</v>
      </c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 t="str">
        <f>BZ136</f>
        <v>-</v>
      </c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131" t="s">
        <v>235</v>
      </c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3"/>
    </row>
    <row r="136" spans="2:108" ht="17.25" customHeight="1">
      <c r="B136" s="91" t="s">
        <v>48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1"/>
      <c r="AC136" s="191" t="s">
        <v>152</v>
      </c>
      <c r="AD136" s="124"/>
      <c r="AE136" s="124"/>
      <c r="AF136" s="124"/>
      <c r="AG136" s="124"/>
      <c r="AH136" s="125"/>
      <c r="AI136" s="123" t="s">
        <v>623</v>
      </c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5"/>
      <c r="BD136" s="84">
        <f>BD137</f>
        <v>56800</v>
      </c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 t="str">
        <f>BZ137</f>
        <v>-</v>
      </c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131">
        <f>BD136</f>
        <v>56800</v>
      </c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3"/>
    </row>
    <row r="137" spans="2:108" ht="26.25" customHeight="1">
      <c r="B137" s="91" t="s">
        <v>574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1"/>
      <c r="AC137" s="191" t="s">
        <v>152</v>
      </c>
      <c r="AD137" s="124"/>
      <c r="AE137" s="124"/>
      <c r="AF137" s="124"/>
      <c r="AG137" s="124"/>
      <c r="AH137" s="125"/>
      <c r="AI137" s="123" t="s">
        <v>664</v>
      </c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5"/>
      <c r="BD137" s="84">
        <f>BD138</f>
        <v>56800</v>
      </c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 t="str">
        <f>BZ138</f>
        <v>-</v>
      </c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131">
        <f>BD137</f>
        <v>56800</v>
      </c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3"/>
    </row>
    <row r="138" spans="2:108" ht="18" customHeight="1">
      <c r="B138" s="91" t="s">
        <v>575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1"/>
      <c r="AC138" s="191" t="s">
        <v>152</v>
      </c>
      <c r="AD138" s="124"/>
      <c r="AE138" s="124"/>
      <c r="AF138" s="124"/>
      <c r="AG138" s="124"/>
      <c r="AH138" s="125"/>
      <c r="AI138" s="123" t="s">
        <v>665</v>
      </c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5"/>
      <c r="BD138" s="85">
        <v>56800</v>
      </c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7"/>
      <c r="BZ138" s="85" t="s">
        <v>235</v>
      </c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7"/>
      <c r="CP138" s="131">
        <f>BD138</f>
        <v>56800</v>
      </c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3"/>
    </row>
    <row r="139" spans="2:108" ht="18.75" customHeight="1">
      <c r="B139" s="211" t="s">
        <v>225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212" t="s">
        <v>152</v>
      </c>
      <c r="AD139" s="213"/>
      <c r="AE139" s="213"/>
      <c r="AF139" s="213"/>
      <c r="AG139" s="213"/>
      <c r="AH139" s="214"/>
      <c r="AI139" s="215" t="s">
        <v>317</v>
      </c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4"/>
      <c r="BD139" s="129">
        <f>BD140</f>
        <v>240200</v>
      </c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>
        <f aca="true" t="shared" si="4" ref="BZ139:BZ144">BZ140</f>
        <v>22223.6</v>
      </c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53">
        <f aca="true" t="shared" si="5" ref="CP139:CP144">CP140</f>
        <v>217976.4</v>
      </c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5"/>
    </row>
    <row r="140" spans="2:108" s="21" customFormat="1" ht="23.25" customHeight="1">
      <c r="B140" s="211" t="s">
        <v>364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212" t="s">
        <v>152</v>
      </c>
      <c r="AD140" s="213"/>
      <c r="AE140" s="213"/>
      <c r="AF140" s="213"/>
      <c r="AG140" s="213"/>
      <c r="AH140" s="214"/>
      <c r="AI140" s="215" t="s">
        <v>49</v>
      </c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4"/>
      <c r="BD140" s="129">
        <f>BD141</f>
        <v>240200</v>
      </c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>
        <f t="shared" si="4"/>
        <v>22223.6</v>
      </c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53">
        <f>CP141</f>
        <v>217976.4</v>
      </c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5"/>
    </row>
    <row r="141" spans="2:108" ht="34.5" customHeight="1">
      <c r="B141" s="91" t="s">
        <v>370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1"/>
      <c r="AC141" s="191" t="s">
        <v>152</v>
      </c>
      <c r="AD141" s="124"/>
      <c r="AE141" s="124"/>
      <c r="AF141" s="124"/>
      <c r="AG141" s="124"/>
      <c r="AH141" s="125"/>
      <c r="AI141" s="123" t="s">
        <v>372</v>
      </c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5"/>
      <c r="BD141" s="84">
        <f>BD142</f>
        <v>240200</v>
      </c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129">
        <f t="shared" si="4"/>
        <v>22223.6</v>
      </c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31">
        <f t="shared" si="5"/>
        <v>217976.4</v>
      </c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3"/>
    </row>
    <row r="142" spans="2:108" ht="12">
      <c r="B142" s="91" t="s">
        <v>563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1"/>
      <c r="AC142" s="191" t="s">
        <v>152</v>
      </c>
      <c r="AD142" s="124"/>
      <c r="AE142" s="124"/>
      <c r="AF142" s="124"/>
      <c r="AG142" s="124"/>
      <c r="AH142" s="125"/>
      <c r="AI142" s="123" t="s">
        <v>50</v>
      </c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5"/>
      <c r="BD142" s="84">
        <f>BD143</f>
        <v>240200</v>
      </c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>
        <f t="shared" si="4"/>
        <v>22223.6</v>
      </c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131">
        <f t="shared" si="5"/>
        <v>217976.4</v>
      </c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3"/>
    </row>
    <row r="143" spans="2:108" ht="82.5" customHeight="1">
      <c r="B143" s="91" t="s">
        <v>426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1"/>
      <c r="AC143" s="191" t="s">
        <v>152</v>
      </c>
      <c r="AD143" s="124"/>
      <c r="AE143" s="124"/>
      <c r="AF143" s="124"/>
      <c r="AG143" s="124"/>
      <c r="AH143" s="125"/>
      <c r="AI143" s="123" t="s">
        <v>51</v>
      </c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5"/>
      <c r="BD143" s="84">
        <f>BD144+BD149</f>
        <v>240200</v>
      </c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>
        <f>BZ144</f>
        <v>22223.6</v>
      </c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131">
        <f>BD143-BZ143</f>
        <v>217976.4</v>
      </c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3"/>
    </row>
    <row r="144" spans="2:108" ht="80.25" customHeight="1">
      <c r="B144" s="91" t="s">
        <v>45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1"/>
      <c r="AC144" s="191" t="s">
        <v>152</v>
      </c>
      <c r="AD144" s="124"/>
      <c r="AE144" s="124"/>
      <c r="AF144" s="124"/>
      <c r="AG144" s="124"/>
      <c r="AH144" s="125"/>
      <c r="AI144" s="123" t="s">
        <v>427</v>
      </c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5"/>
      <c r="BD144" s="84">
        <f>BD145</f>
        <v>212600</v>
      </c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>
        <f t="shared" si="4"/>
        <v>22223.6</v>
      </c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131">
        <f t="shared" si="5"/>
        <v>190376.4</v>
      </c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3"/>
    </row>
    <row r="145" spans="2:108" ht="36.75" customHeight="1">
      <c r="B145" s="91" t="s">
        <v>360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1"/>
      <c r="AC145" s="191" t="s">
        <v>152</v>
      </c>
      <c r="AD145" s="124"/>
      <c r="AE145" s="124"/>
      <c r="AF145" s="124"/>
      <c r="AG145" s="124"/>
      <c r="AH145" s="125"/>
      <c r="AI145" s="123" t="s">
        <v>52</v>
      </c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5"/>
      <c r="BD145" s="84">
        <f>BD146+BD147</f>
        <v>212600</v>
      </c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>
        <f>BZ146+BZ147</f>
        <v>22223.6</v>
      </c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131">
        <f>BD145-BZ145</f>
        <v>190376.4</v>
      </c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3"/>
    </row>
    <row r="146" spans="2:108" ht="27" customHeight="1">
      <c r="B146" s="91" t="s">
        <v>9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1"/>
      <c r="AC146" s="191" t="s">
        <v>152</v>
      </c>
      <c r="AD146" s="124"/>
      <c r="AE146" s="124"/>
      <c r="AF146" s="124"/>
      <c r="AG146" s="124"/>
      <c r="AH146" s="125"/>
      <c r="AI146" s="123" t="s">
        <v>53</v>
      </c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5"/>
      <c r="BD146" s="84">
        <v>163300</v>
      </c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>
        <v>17945.6</v>
      </c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131">
        <f>BD146-BZ146</f>
        <v>145354.4</v>
      </c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3"/>
    </row>
    <row r="147" spans="2:108" ht="59.25" customHeight="1">
      <c r="B147" s="91" t="s">
        <v>12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1"/>
      <c r="AC147" s="191" t="s">
        <v>152</v>
      </c>
      <c r="AD147" s="124"/>
      <c r="AE147" s="124"/>
      <c r="AF147" s="124"/>
      <c r="AG147" s="124"/>
      <c r="AH147" s="125"/>
      <c r="AI147" s="123" t="s">
        <v>54</v>
      </c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5"/>
      <c r="BD147" s="84">
        <v>49300</v>
      </c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>
        <v>4278</v>
      </c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131">
        <f>BD147</f>
        <v>49300</v>
      </c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3"/>
    </row>
    <row r="148" spans="2:108" ht="24" customHeight="1" hidden="1"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1"/>
      <c r="AC148" s="191" t="s">
        <v>152</v>
      </c>
      <c r="AD148" s="124"/>
      <c r="AE148" s="124"/>
      <c r="AF148" s="124"/>
      <c r="AG148" s="124"/>
      <c r="AH148" s="125"/>
      <c r="AI148" s="123" t="s">
        <v>457</v>
      </c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5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131" t="s">
        <v>235</v>
      </c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3"/>
    </row>
    <row r="149" spans="2:108" ht="38.25" customHeight="1">
      <c r="B149" s="91" t="s">
        <v>362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1"/>
      <c r="AC149" s="191" t="s">
        <v>152</v>
      </c>
      <c r="AD149" s="124"/>
      <c r="AE149" s="124"/>
      <c r="AF149" s="124"/>
      <c r="AG149" s="124"/>
      <c r="AH149" s="125"/>
      <c r="AI149" s="123" t="s">
        <v>458</v>
      </c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5"/>
      <c r="BD149" s="84">
        <f>BD150</f>
        <v>27600</v>
      </c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 t="str">
        <f>BZ150</f>
        <v>-</v>
      </c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131">
        <f>CP150</f>
        <v>27600</v>
      </c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3"/>
    </row>
    <row r="150" spans="2:108" ht="36" customHeight="1">
      <c r="B150" s="91" t="s">
        <v>22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1"/>
      <c r="AC150" s="191" t="s">
        <v>152</v>
      </c>
      <c r="AD150" s="124"/>
      <c r="AE150" s="124"/>
      <c r="AF150" s="124"/>
      <c r="AG150" s="124"/>
      <c r="AH150" s="125"/>
      <c r="AI150" s="123" t="s">
        <v>459</v>
      </c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5"/>
      <c r="BD150" s="84">
        <f>BD151</f>
        <v>27600</v>
      </c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 t="str">
        <f>BZ151</f>
        <v>-</v>
      </c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131">
        <f>CP151</f>
        <v>27600</v>
      </c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3"/>
    </row>
    <row r="151" spans="2:108" ht="18.75" customHeight="1">
      <c r="B151" s="91" t="s">
        <v>467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1"/>
      <c r="AC151" s="191" t="s">
        <v>152</v>
      </c>
      <c r="AD151" s="124"/>
      <c r="AE151" s="124"/>
      <c r="AF151" s="124"/>
      <c r="AG151" s="124"/>
      <c r="AH151" s="125"/>
      <c r="AI151" s="123" t="s">
        <v>460</v>
      </c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5"/>
      <c r="BD151" s="84">
        <v>27600</v>
      </c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 t="s">
        <v>235</v>
      </c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131">
        <f>BD151</f>
        <v>27600</v>
      </c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3"/>
    </row>
    <row r="152" spans="2:108" ht="30" customHeight="1">
      <c r="B152" s="211" t="s">
        <v>274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91" t="s">
        <v>152</v>
      </c>
      <c r="AD152" s="124"/>
      <c r="AE152" s="124"/>
      <c r="AF152" s="124"/>
      <c r="AG152" s="124"/>
      <c r="AH152" s="125"/>
      <c r="AI152" s="215" t="s">
        <v>55</v>
      </c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4"/>
      <c r="BD152" s="129">
        <f>BD155+BD173</f>
        <v>16600</v>
      </c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>
        <f>BZ153</f>
        <v>3000</v>
      </c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53">
        <f>BD152-BZ152</f>
        <v>13600</v>
      </c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5"/>
    </row>
    <row r="153" spans="2:108" ht="31.5" customHeight="1">
      <c r="B153" s="211" t="s">
        <v>534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91" t="s">
        <v>152</v>
      </c>
      <c r="AD153" s="124"/>
      <c r="AE153" s="124"/>
      <c r="AF153" s="124"/>
      <c r="AG153" s="124"/>
      <c r="AH153" s="125"/>
      <c r="AI153" s="215" t="s">
        <v>533</v>
      </c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4"/>
      <c r="BD153" s="129">
        <f>BD154+BD167</f>
        <v>16600</v>
      </c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>
        <f aca="true" t="shared" si="6" ref="BZ153:BZ158">BZ154</f>
        <v>3000</v>
      </c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53">
        <f aca="true" t="shared" si="7" ref="CP153:CP158">CP154</f>
        <v>13600</v>
      </c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5"/>
    </row>
    <row r="154" spans="2:108" ht="81.75" customHeight="1">
      <c r="B154" s="91" t="s">
        <v>524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1"/>
      <c r="AC154" s="191" t="s">
        <v>152</v>
      </c>
      <c r="AD154" s="124"/>
      <c r="AE154" s="124"/>
      <c r="AF154" s="124"/>
      <c r="AG154" s="124"/>
      <c r="AH154" s="125"/>
      <c r="AI154" s="123" t="s">
        <v>532</v>
      </c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5"/>
      <c r="BD154" s="84">
        <f>BD155+BD173</f>
        <v>16600</v>
      </c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>
        <f t="shared" si="6"/>
        <v>3000</v>
      </c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131">
        <f>BD154-BZ154</f>
        <v>13600</v>
      </c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3"/>
    </row>
    <row r="155" spans="2:108" s="21" customFormat="1" ht="24" customHeight="1">
      <c r="B155" s="91" t="s">
        <v>336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1"/>
      <c r="AC155" s="191" t="s">
        <v>152</v>
      </c>
      <c r="AD155" s="124"/>
      <c r="AE155" s="124"/>
      <c r="AF155" s="124"/>
      <c r="AG155" s="124"/>
      <c r="AH155" s="125"/>
      <c r="AI155" s="123" t="s">
        <v>530</v>
      </c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5"/>
      <c r="BD155" s="85">
        <f>BD156</f>
        <v>15600</v>
      </c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7"/>
      <c r="BZ155" s="85">
        <f t="shared" si="6"/>
        <v>3000</v>
      </c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7"/>
      <c r="CP155" s="131">
        <f t="shared" si="7"/>
        <v>12600</v>
      </c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3"/>
    </row>
    <row r="156" spans="2:108" ht="138" customHeight="1">
      <c r="B156" s="91" t="s">
        <v>525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1"/>
      <c r="AC156" s="191" t="s">
        <v>152</v>
      </c>
      <c r="AD156" s="124"/>
      <c r="AE156" s="124"/>
      <c r="AF156" s="124"/>
      <c r="AG156" s="124"/>
      <c r="AH156" s="125"/>
      <c r="AI156" s="123" t="s">
        <v>529</v>
      </c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5"/>
      <c r="BD156" s="85">
        <f>BD157</f>
        <v>15600</v>
      </c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7"/>
      <c r="BZ156" s="85">
        <f t="shared" si="6"/>
        <v>3000</v>
      </c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7"/>
      <c r="CP156" s="131">
        <f t="shared" si="7"/>
        <v>12600</v>
      </c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3"/>
    </row>
    <row r="157" spans="2:108" ht="35.25" customHeight="1">
      <c r="B157" s="91" t="s">
        <v>362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1"/>
      <c r="AC157" s="191" t="s">
        <v>152</v>
      </c>
      <c r="AD157" s="124"/>
      <c r="AE157" s="124"/>
      <c r="AF157" s="124"/>
      <c r="AG157" s="124"/>
      <c r="AH157" s="125"/>
      <c r="AI157" s="123" t="s">
        <v>528</v>
      </c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5"/>
      <c r="BD157" s="84">
        <f>BD158</f>
        <v>15600</v>
      </c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>
        <f t="shared" si="6"/>
        <v>3000</v>
      </c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131">
        <f t="shared" si="7"/>
        <v>12600</v>
      </c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3"/>
    </row>
    <row r="158" spans="2:108" ht="39" customHeight="1">
      <c r="B158" s="91" t="s">
        <v>22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1"/>
      <c r="AC158" s="191" t="s">
        <v>152</v>
      </c>
      <c r="AD158" s="124"/>
      <c r="AE158" s="124"/>
      <c r="AF158" s="124"/>
      <c r="AG158" s="124"/>
      <c r="AH158" s="125"/>
      <c r="AI158" s="123" t="s">
        <v>527</v>
      </c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5"/>
      <c r="BD158" s="84">
        <f>BD159</f>
        <v>15600</v>
      </c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>
        <f t="shared" si="6"/>
        <v>3000</v>
      </c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131">
        <f t="shared" si="7"/>
        <v>12600</v>
      </c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3"/>
    </row>
    <row r="159" spans="2:108" ht="22.5" customHeight="1">
      <c r="B159" s="91" t="s">
        <v>466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1"/>
      <c r="AC159" s="191" t="s">
        <v>152</v>
      </c>
      <c r="AD159" s="124"/>
      <c r="AE159" s="124"/>
      <c r="AF159" s="124"/>
      <c r="AG159" s="124"/>
      <c r="AH159" s="125"/>
      <c r="AI159" s="123" t="s">
        <v>526</v>
      </c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5"/>
      <c r="BD159" s="84">
        <v>15600</v>
      </c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>
        <v>3000</v>
      </c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131">
        <f>BD159-BZ159</f>
        <v>12600</v>
      </c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3"/>
    </row>
    <row r="160" spans="2:108" ht="59.25" customHeight="1" hidden="1">
      <c r="B160" s="91" t="s">
        <v>428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1"/>
      <c r="AC160" s="212" t="s">
        <v>152</v>
      </c>
      <c r="AD160" s="213"/>
      <c r="AE160" s="213"/>
      <c r="AF160" s="213"/>
      <c r="AG160" s="213"/>
      <c r="AH160" s="214"/>
      <c r="AI160" s="123" t="s">
        <v>451</v>
      </c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5"/>
      <c r="BD160" s="117">
        <f>BD162</f>
        <v>0</v>
      </c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9"/>
      <c r="BZ160" s="117" t="s">
        <v>235</v>
      </c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9"/>
      <c r="CP160" s="117">
        <f aca="true" t="shared" si="8" ref="CP160:CP165">BD160</f>
        <v>0</v>
      </c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9"/>
    </row>
    <row r="161" spans="2:108" ht="48" customHeight="1" hidden="1">
      <c r="B161" s="91" t="s">
        <v>487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1"/>
      <c r="AC161" s="191" t="s">
        <v>152</v>
      </c>
      <c r="AD161" s="124"/>
      <c r="AE161" s="124"/>
      <c r="AF161" s="124"/>
      <c r="AG161" s="124"/>
      <c r="AH161" s="125"/>
      <c r="AI161" s="123" t="s">
        <v>488</v>
      </c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5"/>
      <c r="BD161" s="85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7"/>
      <c r="BZ161" s="85" t="s">
        <v>235</v>
      </c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7"/>
      <c r="CP161" s="85">
        <f t="shared" si="8"/>
        <v>0</v>
      </c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2:108" ht="107.25" customHeight="1" hidden="1">
      <c r="B162" s="91" t="s">
        <v>504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1"/>
      <c r="AC162" s="191" t="s">
        <v>152</v>
      </c>
      <c r="AD162" s="124"/>
      <c r="AE162" s="124"/>
      <c r="AF162" s="124"/>
      <c r="AG162" s="124"/>
      <c r="AH162" s="125"/>
      <c r="AI162" s="123" t="s">
        <v>378</v>
      </c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5"/>
      <c r="BD162" s="85">
        <f>BD163</f>
        <v>0</v>
      </c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7"/>
      <c r="BZ162" s="258" t="s">
        <v>235</v>
      </c>
      <c r="CA162" s="259"/>
      <c r="CB162" s="259"/>
      <c r="CC162" s="259"/>
      <c r="CD162" s="259"/>
      <c r="CE162" s="259"/>
      <c r="CF162" s="259"/>
      <c r="CG162" s="259"/>
      <c r="CH162" s="259"/>
      <c r="CI162" s="259"/>
      <c r="CJ162" s="259"/>
      <c r="CK162" s="259"/>
      <c r="CL162" s="259"/>
      <c r="CM162" s="259"/>
      <c r="CN162" s="259"/>
      <c r="CO162" s="260"/>
      <c r="CP162" s="131">
        <f t="shared" si="8"/>
        <v>0</v>
      </c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3"/>
    </row>
    <row r="163" spans="2:108" ht="38.25" customHeight="1" hidden="1">
      <c r="B163" s="91" t="s">
        <v>362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1"/>
      <c r="AC163" s="191" t="s">
        <v>152</v>
      </c>
      <c r="AD163" s="124"/>
      <c r="AE163" s="124"/>
      <c r="AF163" s="124"/>
      <c r="AG163" s="124"/>
      <c r="AH163" s="125"/>
      <c r="AI163" s="123" t="s">
        <v>374</v>
      </c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5"/>
      <c r="BD163" s="85">
        <f>BD164</f>
        <v>0</v>
      </c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7"/>
      <c r="BZ163" s="258" t="s">
        <v>235</v>
      </c>
      <c r="CA163" s="259"/>
      <c r="CB163" s="259"/>
      <c r="CC163" s="259"/>
      <c r="CD163" s="259"/>
      <c r="CE163" s="259"/>
      <c r="CF163" s="259"/>
      <c r="CG163" s="259"/>
      <c r="CH163" s="259"/>
      <c r="CI163" s="259"/>
      <c r="CJ163" s="259"/>
      <c r="CK163" s="259"/>
      <c r="CL163" s="259"/>
      <c r="CM163" s="259"/>
      <c r="CN163" s="259"/>
      <c r="CO163" s="260"/>
      <c r="CP163" s="131">
        <f t="shared" si="8"/>
        <v>0</v>
      </c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3"/>
    </row>
    <row r="164" spans="2:108" ht="38.25" customHeight="1" hidden="1">
      <c r="B164" s="91" t="s">
        <v>22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1"/>
      <c r="AC164" s="191" t="s">
        <v>152</v>
      </c>
      <c r="AD164" s="124"/>
      <c r="AE164" s="124"/>
      <c r="AF164" s="124"/>
      <c r="AG164" s="124"/>
      <c r="AH164" s="125"/>
      <c r="AI164" s="123" t="s">
        <v>376</v>
      </c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5"/>
      <c r="BD164" s="85">
        <f>BD165</f>
        <v>0</v>
      </c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7"/>
      <c r="BZ164" s="258" t="s">
        <v>235</v>
      </c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59"/>
      <c r="CM164" s="259"/>
      <c r="CN164" s="259"/>
      <c r="CO164" s="260"/>
      <c r="CP164" s="131">
        <f t="shared" si="8"/>
        <v>0</v>
      </c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3"/>
    </row>
    <row r="165" spans="2:108" ht="35.25" customHeight="1" hidden="1">
      <c r="B165" s="91" t="s">
        <v>466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1"/>
      <c r="AC165" s="191" t="s">
        <v>152</v>
      </c>
      <c r="AD165" s="124"/>
      <c r="AE165" s="124"/>
      <c r="AF165" s="124"/>
      <c r="AG165" s="124"/>
      <c r="AH165" s="125"/>
      <c r="AI165" s="123" t="s">
        <v>377</v>
      </c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5"/>
      <c r="BD165" s="85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7"/>
      <c r="BZ165" s="258" t="s">
        <v>235</v>
      </c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60"/>
      <c r="CP165" s="85">
        <f t="shared" si="8"/>
        <v>0</v>
      </c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7"/>
    </row>
    <row r="166" spans="2:108" ht="18.75" customHeight="1" hidden="1">
      <c r="B166" s="91" t="s">
        <v>220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1"/>
      <c r="AC166" s="191" t="s">
        <v>152</v>
      </c>
      <c r="AD166" s="124"/>
      <c r="AE166" s="124"/>
      <c r="AF166" s="124"/>
      <c r="AG166" s="124"/>
      <c r="AH166" s="125"/>
      <c r="AI166" s="123" t="s">
        <v>378</v>
      </c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5"/>
      <c r="BD166" s="85" t="e">
        <v>#REF!</v>
      </c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7"/>
      <c r="BZ166" s="85" t="e">
        <v>#REF!</v>
      </c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7"/>
      <c r="CP166" s="85" t="e">
        <f aca="true" t="shared" si="9" ref="CP166:CP171">BD166-BZ166</f>
        <v>#REF!</v>
      </c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7"/>
    </row>
    <row r="167" spans="2:108" ht="18.75" customHeight="1" hidden="1">
      <c r="B167" s="91" t="s">
        <v>272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1"/>
      <c r="AC167" s="191" t="s">
        <v>152</v>
      </c>
      <c r="AD167" s="124"/>
      <c r="AE167" s="124"/>
      <c r="AF167" s="124"/>
      <c r="AG167" s="124"/>
      <c r="AH167" s="125"/>
      <c r="AI167" s="123" t="s">
        <v>375</v>
      </c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5"/>
      <c r="BD167" s="85">
        <v>0</v>
      </c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7"/>
      <c r="BZ167" s="85">
        <v>0</v>
      </c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7"/>
      <c r="CP167" s="85">
        <f t="shared" si="9"/>
        <v>0</v>
      </c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7"/>
    </row>
    <row r="168" spans="2:108" ht="24.75" customHeight="1" hidden="1">
      <c r="B168" s="91" t="s">
        <v>241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1"/>
      <c r="AC168" s="191" t="s">
        <v>152</v>
      </c>
      <c r="AD168" s="124"/>
      <c r="AE168" s="124"/>
      <c r="AF168" s="124"/>
      <c r="AG168" s="124"/>
      <c r="AH168" s="125"/>
      <c r="AI168" s="123" t="s">
        <v>374</v>
      </c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5"/>
      <c r="BD168" s="85">
        <v>0</v>
      </c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7"/>
      <c r="BZ168" s="85">
        <v>0</v>
      </c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7"/>
      <c r="CP168" s="85">
        <f t="shared" si="9"/>
        <v>0</v>
      </c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7"/>
    </row>
    <row r="169" spans="2:108" ht="18.75" customHeight="1" hidden="1">
      <c r="B169" s="91" t="s">
        <v>221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1"/>
      <c r="AC169" s="191" t="s">
        <v>152</v>
      </c>
      <c r="AD169" s="124"/>
      <c r="AE169" s="124"/>
      <c r="AF169" s="124"/>
      <c r="AG169" s="124"/>
      <c r="AH169" s="125"/>
      <c r="AI169" s="123" t="s">
        <v>270</v>
      </c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5"/>
      <c r="BD169" s="85">
        <v>0</v>
      </c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7"/>
      <c r="BZ169" s="85" t="s">
        <v>235</v>
      </c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7"/>
      <c r="CP169" s="85" t="e">
        <f t="shared" si="9"/>
        <v>#VALUE!</v>
      </c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7"/>
    </row>
    <row r="170" spans="2:108" ht="18.75" customHeight="1" hidden="1">
      <c r="B170" s="91" t="s">
        <v>22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1"/>
      <c r="AC170" s="191" t="s">
        <v>152</v>
      </c>
      <c r="AD170" s="124"/>
      <c r="AE170" s="124"/>
      <c r="AF170" s="124"/>
      <c r="AG170" s="124"/>
      <c r="AH170" s="125"/>
      <c r="AI170" s="123" t="s">
        <v>271</v>
      </c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5"/>
      <c r="BD170" s="85">
        <v>0</v>
      </c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7"/>
      <c r="BZ170" s="85">
        <v>0</v>
      </c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7"/>
      <c r="CP170" s="85">
        <f t="shared" si="9"/>
        <v>0</v>
      </c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7"/>
    </row>
    <row r="171" spans="2:108" ht="26.25" customHeight="1" hidden="1">
      <c r="B171" s="91" t="s">
        <v>185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1"/>
      <c r="AC171" s="191" t="s">
        <v>152</v>
      </c>
      <c r="AD171" s="124"/>
      <c r="AE171" s="124"/>
      <c r="AF171" s="124"/>
      <c r="AG171" s="124"/>
      <c r="AH171" s="125"/>
      <c r="AI171" s="123" t="s">
        <v>276</v>
      </c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5"/>
      <c r="BD171" s="85" t="e">
        <v>#REF!</v>
      </c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7"/>
      <c r="BZ171" s="85" t="e">
        <v>#REF!</v>
      </c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7"/>
      <c r="CP171" s="85" t="e">
        <f t="shared" si="9"/>
        <v>#REF!</v>
      </c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7"/>
    </row>
    <row r="172" spans="2:108" ht="69.75" customHeight="1" hidden="1">
      <c r="B172" s="91" t="s">
        <v>524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1"/>
      <c r="AC172" s="191" t="s">
        <v>152</v>
      </c>
      <c r="AD172" s="124"/>
      <c r="AE172" s="124"/>
      <c r="AF172" s="124"/>
      <c r="AG172" s="124"/>
      <c r="AH172" s="125"/>
      <c r="AI172" s="123" t="s">
        <v>532</v>
      </c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5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 t="s">
        <v>235</v>
      </c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131">
        <f aca="true" t="shared" si="10" ref="CP172:CP177">BD172</f>
        <v>0</v>
      </c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3"/>
    </row>
    <row r="173" spans="2:108" ht="28.5" customHeight="1">
      <c r="B173" s="91" t="s">
        <v>337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1"/>
      <c r="AC173" s="191" t="s">
        <v>152</v>
      </c>
      <c r="AD173" s="124"/>
      <c r="AE173" s="124"/>
      <c r="AF173" s="124"/>
      <c r="AG173" s="124"/>
      <c r="AH173" s="125"/>
      <c r="AI173" s="123" t="s">
        <v>656</v>
      </c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5"/>
      <c r="BD173" s="84">
        <f>BD174</f>
        <v>1000</v>
      </c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258" t="s">
        <v>235</v>
      </c>
      <c r="CA173" s="259"/>
      <c r="CB173" s="259"/>
      <c r="CC173" s="259"/>
      <c r="CD173" s="259"/>
      <c r="CE173" s="259"/>
      <c r="CF173" s="259"/>
      <c r="CG173" s="259"/>
      <c r="CH173" s="259"/>
      <c r="CI173" s="259"/>
      <c r="CJ173" s="259"/>
      <c r="CK173" s="259"/>
      <c r="CL173" s="259"/>
      <c r="CM173" s="259"/>
      <c r="CN173" s="259"/>
      <c r="CO173" s="260"/>
      <c r="CP173" s="131">
        <f t="shared" si="10"/>
        <v>1000</v>
      </c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3"/>
    </row>
    <row r="174" spans="2:108" ht="129.75" customHeight="1">
      <c r="B174" s="91" t="s">
        <v>531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1"/>
      <c r="AC174" s="191" t="s">
        <v>152</v>
      </c>
      <c r="AD174" s="124"/>
      <c r="AE174" s="124"/>
      <c r="AF174" s="124"/>
      <c r="AG174" s="124"/>
      <c r="AH174" s="125"/>
      <c r="AI174" s="123" t="s">
        <v>655</v>
      </c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5"/>
      <c r="BD174" s="84">
        <f>BD175</f>
        <v>1000</v>
      </c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 t="s">
        <v>235</v>
      </c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131">
        <f t="shared" si="10"/>
        <v>1000</v>
      </c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3"/>
    </row>
    <row r="175" spans="2:108" ht="39.75" customHeight="1">
      <c r="B175" s="91" t="s">
        <v>362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1"/>
      <c r="AC175" s="191" t="s">
        <v>152</v>
      </c>
      <c r="AD175" s="124"/>
      <c r="AE175" s="124"/>
      <c r="AF175" s="124"/>
      <c r="AG175" s="124"/>
      <c r="AH175" s="125"/>
      <c r="AI175" s="123" t="s">
        <v>654</v>
      </c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5"/>
      <c r="BD175" s="84">
        <f>BD176</f>
        <v>1000</v>
      </c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 t="s">
        <v>235</v>
      </c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131">
        <f t="shared" si="10"/>
        <v>1000</v>
      </c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3"/>
    </row>
    <row r="176" spans="2:108" ht="37.5" customHeight="1">
      <c r="B176" s="91" t="s">
        <v>22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1"/>
      <c r="AC176" s="191" t="s">
        <v>152</v>
      </c>
      <c r="AD176" s="124"/>
      <c r="AE176" s="124"/>
      <c r="AF176" s="124"/>
      <c r="AG176" s="124"/>
      <c r="AH176" s="125"/>
      <c r="AI176" s="123" t="s">
        <v>653</v>
      </c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5"/>
      <c r="BD176" s="85">
        <f>BD177</f>
        <v>1000</v>
      </c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7"/>
      <c r="BZ176" s="85" t="s">
        <v>235</v>
      </c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7"/>
      <c r="CP176" s="131">
        <f t="shared" si="10"/>
        <v>1000</v>
      </c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3"/>
    </row>
    <row r="177" spans="2:108" ht="24" customHeight="1">
      <c r="B177" s="91" t="s">
        <v>467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1"/>
      <c r="AC177" s="191" t="s">
        <v>152</v>
      </c>
      <c r="AD177" s="124"/>
      <c r="AE177" s="124"/>
      <c r="AF177" s="124"/>
      <c r="AG177" s="124"/>
      <c r="AH177" s="125"/>
      <c r="AI177" s="123" t="s">
        <v>652</v>
      </c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5"/>
      <c r="BD177" s="85">
        <v>1000</v>
      </c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7"/>
      <c r="BZ177" s="85" t="s">
        <v>235</v>
      </c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7"/>
      <c r="CP177" s="85">
        <f t="shared" si="10"/>
        <v>1000</v>
      </c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7"/>
    </row>
    <row r="178" spans="2:108" ht="15" customHeight="1">
      <c r="B178" s="211" t="s">
        <v>273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212" t="s">
        <v>152</v>
      </c>
      <c r="AD178" s="213"/>
      <c r="AE178" s="213"/>
      <c r="AF178" s="213"/>
      <c r="AG178" s="213"/>
      <c r="AH178" s="214"/>
      <c r="AI178" s="215" t="s">
        <v>56</v>
      </c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4"/>
      <c r="BD178" s="117">
        <f>BD186</f>
        <v>728800</v>
      </c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9"/>
      <c r="BZ178" s="117" t="str">
        <f>BZ186</f>
        <v>-</v>
      </c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9"/>
      <c r="CP178" s="153">
        <f>CP186</f>
        <v>728800</v>
      </c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5"/>
    </row>
    <row r="179" spans="2:108" ht="36.75" customHeight="1" hidden="1">
      <c r="B179" s="211" t="s">
        <v>383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212" t="s">
        <v>152</v>
      </c>
      <c r="AD179" s="213"/>
      <c r="AE179" s="213"/>
      <c r="AF179" s="213"/>
      <c r="AG179" s="213"/>
      <c r="AH179" s="214"/>
      <c r="AI179" s="215" t="s">
        <v>382</v>
      </c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4"/>
      <c r="BD179" s="117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9"/>
      <c r="BZ179" s="117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9"/>
      <c r="CP179" s="117">
        <f aca="true" t="shared" si="11" ref="CP179:CP185">BD179-BZ179</f>
        <v>0</v>
      </c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9"/>
    </row>
    <row r="180" spans="2:108" ht="36" customHeight="1" hidden="1">
      <c r="B180" s="91" t="s">
        <v>370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1"/>
      <c r="AC180" s="212" t="s">
        <v>152</v>
      </c>
      <c r="AD180" s="213"/>
      <c r="AE180" s="213"/>
      <c r="AF180" s="213"/>
      <c r="AG180" s="213"/>
      <c r="AH180" s="214"/>
      <c r="AI180" s="123" t="s">
        <v>384</v>
      </c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5"/>
      <c r="BD180" s="85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7"/>
      <c r="BZ180" s="117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9"/>
      <c r="CP180" s="117">
        <f t="shared" si="11"/>
        <v>0</v>
      </c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9"/>
    </row>
    <row r="181" spans="2:108" ht="11.25" customHeight="1" hidden="1">
      <c r="B181" s="91" t="s">
        <v>369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1"/>
      <c r="AC181" s="212" t="s">
        <v>152</v>
      </c>
      <c r="AD181" s="213"/>
      <c r="AE181" s="213"/>
      <c r="AF181" s="213"/>
      <c r="AG181" s="213"/>
      <c r="AH181" s="214"/>
      <c r="AI181" s="123" t="s">
        <v>452</v>
      </c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5"/>
      <c r="BD181" s="85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7"/>
      <c r="BZ181" s="117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9"/>
      <c r="CP181" s="117">
        <f t="shared" si="11"/>
        <v>0</v>
      </c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9"/>
    </row>
    <row r="182" spans="2:108" s="21" customFormat="1" ht="84.75" customHeight="1" hidden="1">
      <c r="B182" s="91" t="s">
        <v>429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1"/>
      <c r="AC182" s="212" t="s">
        <v>152</v>
      </c>
      <c r="AD182" s="213"/>
      <c r="AE182" s="213"/>
      <c r="AF182" s="213"/>
      <c r="AG182" s="213"/>
      <c r="AH182" s="214"/>
      <c r="AI182" s="123" t="s">
        <v>430</v>
      </c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5"/>
      <c r="BD182" s="85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7"/>
      <c r="BZ182" s="117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9"/>
      <c r="CP182" s="117">
        <f t="shared" si="11"/>
        <v>0</v>
      </c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9"/>
    </row>
    <row r="183" spans="2:108" s="21" customFormat="1" ht="32.25" customHeight="1" hidden="1">
      <c r="B183" s="91" t="s">
        <v>362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1"/>
      <c r="AC183" s="212" t="s">
        <v>152</v>
      </c>
      <c r="AD183" s="213"/>
      <c r="AE183" s="213"/>
      <c r="AF183" s="213"/>
      <c r="AG183" s="213"/>
      <c r="AH183" s="214"/>
      <c r="AI183" s="123" t="s">
        <v>385</v>
      </c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5"/>
      <c r="BD183" s="85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7"/>
      <c r="BZ183" s="117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9"/>
      <c r="CP183" s="117">
        <f t="shared" si="11"/>
        <v>0</v>
      </c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9"/>
    </row>
    <row r="184" spans="2:108" s="21" customFormat="1" ht="24.75" customHeight="1" hidden="1">
      <c r="B184" s="91" t="s">
        <v>22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1"/>
      <c r="AC184" s="191" t="s">
        <v>152</v>
      </c>
      <c r="AD184" s="124"/>
      <c r="AE184" s="124"/>
      <c r="AF184" s="124"/>
      <c r="AG184" s="124"/>
      <c r="AH184" s="125"/>
      <c r="AI184" s="123" t="s">
        <v>386</v>
      </c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5"/>
      <c r="BD184" s="85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7"/>
      <c r="BZ184" s="117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8"/>
      <c r="CO184" s="119"/>
      <c r="CP184" s="117">
        <f t="shared" si="11"/>
        <v>0</v>
      </c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9"/>
    </row>
    <row r="185" spans="2:108" s="21" customFormat="1" ht="36" customHeight="1" hidden="1">
      <c r="B185" s="91" t="s">
        <v>185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1"/>
      <c r="AC185" s="191" t="s">
        <v>152</v>
      </c>
      <c r="AD185" s="124"/>
      <c r="AE185" s="124"/>
      <c r="AF185" s="124"/>
      <c r="AG185" s="124"/>
      <c r="AH185" s="125"/>
      <c r="AI185" s="123" t="s">
        <v>387</v>
      </c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5"/>
      <c r="BD185" s="85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7"/>
      <c r="BZ185" s="117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9"/>
      <c r="CP185" s="117">
        <f t="shared" si="11"/>
        <v>0</v>
      </c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9"/>
    </row>
    <row r="186" spans="2:108" s="21" customFormat="1" ht="23.25" customHeight="1">
      <c r="B186" s="211" t="s">
        <v>275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91" t="s">
        <v>152</v>
      </c>
      <c r="AD186" s="124"/>
      <c r="AE186" s="124"/>
      <c r="AF186" s="124"/>
      <c r="AG186" s="124"/>
      <c r="AH186" s="125"/>
      <c r="AI186" s="215" t="s">
        <v>57</v>
      </c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4"/>
      <c r="BD186" s="117">
        <f>BD187</f>
        <v>728800</v>
      </c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  <c r="BV186" s="118"/>
      <c r="BW186" s="118"/>
      <c r="BX186" s="118"/>
      <c r="BY186" s="119"/>
      <c r="BZ186" s="117" t="str">
        <f aca="true" t="shared" si="12" ref="BZ186:BZ191">BZ187</f>
        <v>-</v>
      </c>
      <c r="CA186" s="118"/>
      <c r="CB186" s="118"/>
      <c r="CC186" s="118"/>
      <c r="CD186" s="118"/>
      <c r="CE186" s="118"/>
      <c r="CF186" s="118"/>
      <c r="CG186" s="118"/>
      <c r="CH186" s="118"/>
      <c r="CI186" s="118"/>
      <c r="CJ186" s="118"/>
      <c r="CK186" s="118"/>
      <c r="CL186" s="118"/>
      <c r="CM186" s="118"/>
      <c r="CN186" s="118"/>
      <c r="CO186" s="119"/>
      <c r="CP186" s="153">
        <f aca="true" t="shared" si="13" ref="CP186:CP191">CP187</f>
        <v>728800</v>
      </c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5"/>
    </row>
    <row r="187" spans="2:108" s="21" customFormat="1" ht="36.75" customHeight="1">
      <c r="B187" s="91" t="s">
        <v>416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1"/>
      <c r="AC187" s="191" t="s">
        <v>152</v>
      </c>
      <c r="AD187" s="124"/>
      <c r="AE187" s="124"/>
      <c r="AF187" s="124"/>
      <c r="AG187" s="124"/>
      <c r="AH187" s="125"/>
      <c r="AI187" s="123" t="s">
        <v>58</v>
      </c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5"/>
      <c r="BD187" s="85">
        <f>BD188</f>
        <v>728800</v>
      </c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7"/>
      <c r="BZ187" s="85" t="str">
        <f t="shared" si="12"/>
        <v>-</v>
      </c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7"/>
      <c r="CP187" s="131">
        <f t="shared" si="13"/>
        <v>728800</v>
      </c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3"/>
    </row>
    <row r="188" spans="2:108" s="21" customFormat="1" ht="35.25" customHeight="1">
      <c r="B188" s="91" t="s">
        <v>338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1"/>
      <c r="AC188" s="191" t="s">
        <v>152</v>
      </c>
      <c r="AD188" s="124"/>
      <c r="AE188" s="124"/>
      <c r="AF188" s="124"/>
      <c r="AG188" s="124"/>
      <c r="AH188" s="125"/>
      <c r="AI188" s="123" t="s">
        <v>59</v>
      </c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5"/>
      <c r="BD188" s="85">
        <f>BD189+BD197+BD193</f>
        <v>728800</v>
      </c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7"/>
      <c r="BZ188" s="85" t="str">
        <f>BZ189</f>
        <v>-</v>
      </c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7"/>
      <c r="CP188" s="131">
        <f t="shared" si="13"/>
        <v>728800</v>
      </c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3"/>
    </row>
    <row r="189" spans="2:108" ht="115.5" customHeight="1">
      <c r="B189" s="91" t="s">
        <v>131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1"/>
      <c r="AC189" s="191" t="s">
        <v>152</v>
      </c>
      <c r="AD189" s="124"/>
      <c r="AE189" s="124"/>
      <c r="AF189" s="124"/>
      <c r="AG189" s="124"/>
      <c r="AH189" s="125"/>
      <c r="AI189" s="123" t="s">
        <v>64</v>
      </c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5"/>
      <c r="BD189" s="85">
        <f>BD190</f>
        <v>728800</v>
      </c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7"/>
      <c r="BZ189" s="85" t="str">
        <f t="shared" si="12"/>
        <v>-</v>
      </c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7"/>
      <c r="CP189" s="131">
        <f t="shared" si="13"/>
        <v>728800</v>
      </c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3"/>
    </row>
    <row r="190" spans="2:108" ht="38.25" customHeight="1">
      <c r="B190" s="91" t="s">
        <v>362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1"/>
      <c r="AC190" s="191" t="s">
        <v>152</v>
      </c>
      <c r="AD190" s="124"/>
      <c r="AE190" s="124"/>
      <c r="AF190" s="124"/>
      <c r="AG190" s="124"/>
      <c r="AH190" s="125"/>
      <c r="AI190" s="123" t="s">
        <v>65</v>
      </c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5"/>
      <c r="BD190" s="85">
        <f>BD191</f>
        <v>728800</v>
      </c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7"/>
      <c r="BZ190" s="85" t="str">
        <f t="shared" si="12"/>
        <v>-</v>
      </c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7"/>
      <c r="CP190" s="131">
        <f t="shared" si="13"/>
        <v>728800</v>
      </c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3"/>
    </row>
    <row r="191" spans="2:108" ht="36" customHeight="1">
      <c r="B191" s="91" t="s">
        <v>22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1"/>
      <c r="AC191" s="191" t="s">
        <v>152</v>
      </c>
      <c r="AD191" s="124"/>
      <c r="AE191" s="124"/>
      <c r="AF191" s="124"/>
      <c r="AG191" s="124"/>
      <c r="AH191" s="125"/>
      <c r="AI191" s="123" t="s">
        <v>66</v>
      </c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5"/>
      <c r="BD191" s="85">
        <f>BD192</f>
        <v>728800</v>
      </c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7"/>
      <c r="BZ191" s="85" t="str">
        <f t="shared" si="12"/>
        <v>-</v>
      </c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7"/>
      <c r="CP191" s="131">
        <f t="shared" si="13"/>
        <v>728800</v>
      </c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3"/>
    </row>
    <row r="192" spans="2:108" ht="12" customHeight="1">
      <c r="B192" s="91" t="s">
        <v>466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1"/>
      <c r="AC192" s="191" t="s">
        <v>152</v>
      </c>
      <c r="AD192" s="124"/>
      <c r="AE192" s="124"/>
      <c r="AF192" s="124"/>
      <c r="AG192" s="124"/>
      <c r="AH192" s="125"/>
      <c r="AI192" s="123" t="s">
        <v>67</v>
      </c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5"/>
      <c r="BD192" s="85">
        <v>728800</v>
      </c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7"/>
      <c r="BZ192" s="85" t="s">
        <v>235</v>
      </c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7"/>
      <c r="CP192" s="131">
        <f>BD192</f>
        <v>728800</v>
      </c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3"/>
    </row>
    <row r="193" spans="2:108" ht="127.5" customHeight="1" hidden="1">
      <c r="B193" s="91" t="s">
        <v>433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1"/>
      <c r="AC193" s="191" t="s">
        <v>152</v>
      </c>
      <c r="AD193" s="124"/>
      <c r="AE193" s="124"/>
      <c r="AF193" s="124"/>
      <c r="AG193" s="124"/>
      <c r="AH193" s="125"/>
      <c r="AI193" s="123" t="s">
        <v>432</v>
      </c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5"/>
      <c r="BD193" s="85">
        <f>BD194</f>
        <v>0</v>
      </c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7"/>
      <c r="BZ193" s="85">
        <f>BZ194</f>
        <v>0</v>
      </c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7"/>
      <c r="CP193" s="131">
        <f>CP194</f>
        <v>0</v>
      </c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3"/>
    </row>
    <row r="194" spans="2:108" ht="17.25" customHeight="1" hidden="1">
      <c r="B194" s="91" t="s">
        <v>434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1"/>
      <c r="AC194" s="191" t="s">
        <v>152</v>
      </c>
      <c r="AD194" s="124"/>
      <c r="AE194" s="124"/>
      <c r="AF194" s="124"/>
      <c r="AG194" s="124"/>
      <c r="AH194" s="125"/>
      <c r="AI194" s="123" t="s">
        <v>435</v>
      </c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5"/>
      <c r="BD194" s="85">
        <f>BD195</f>
        <v>0</v>
      </c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7"/>
      <c r="BZ194" s="85">
        <f>BZ195</f>
        <v>0</v>
      </c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7"/>
      <c r="CP194" s="131">
        <f>CP195</f>
        <v>0</v>
      </c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3"/>
    </row>
    <row r="195" spans="2:108" ht="18" customHeight="1" hidden="1">
      <c r="B195" s="91" t="s">
        <v>222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1"/>
      <c r="AC195" s="191" t="s">
        <v>152</v>
      </c>
      <c r="AD195" s="124"/>
      <c r="AE195" s="124"/>
      <c r="AF195" s="124"/>
      <c r="AG195" s="124"/>
      <c r="AH195" s="125"/>
      <c r="AI195" s="123" t="s">
        <v>436</v>
      </c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5"/>
      <c r="BD195" s="85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7"/>
      <c r="BZ195" s="85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7"/>
      <c r="CP195" s="131">
        <f>BD195-BZ195</f>
        <v>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3"/>
    </row>
    <row r="196" spans="2:108" ht="21.75" customHeight="1" hidden="1">
      <c r="B196" s="5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50"/>
      <c r="AC196" s="54"/>
      <c r="AD196" s="55"/>
      <c r="AE196" s="55"/>
      <c r="AF196" s="55"/>
      <c r="AG196" s="55"/>
      <c r="AH196" s="56"/>
      <c r="AI196" s="57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6"/>
      <c r="BD196" s="51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3"/>
      <c r="BZ196" s="51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3"/>
      <c r="CP196" s="59"/>
      <c r="CQ196" s="60"/>
      <c r="CR196" s="60"/>
      <c r="CS196" s="60"/>
      <c r="CT196" s="60"/>
      <c r="CU196" s="64"/>
      <c r="CV196" s="65"/>
      <c r="CW196" s="65"/>
      <c r="CX196" s="65"/>
      <c r="CY196" s="65"/>
      <c r="CZ196" s="65"/>
      <c r="DA196" s="65"/>
      <c r="DB196" s="65"/>
      <c r="DC196" s="65"/>
      <c r="DD196" s="65"/>
    </row>
    <row r="197" spans="2:108" ht="18.75" customHeight="1" hidden="1">
      <c r="B197" s="91" t="s">
        <v>431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1"/>
      <c r="AC197" s="191" t="s">
        <v>152</v>
      </c>
      <c r="AD197" s="124"/>
      <c r="AE197" s="124"/>
      <c r="AF197" s="124"/>
      <c r="AG197" s="124"/>
      <c r="AH197" s="125"/>
      <c r="AI197" s="123" t="s">
        <v>60</v>
      </c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5"/>
      <c r="BD197" s="85">
        <f>BD198</f>
        <v>0</v>
      </c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7"/>
      <c r="BZ197" s="85">
        <f>BZ198</f>
        <v>0</v>
      </c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7"/>
      <c r="CP197" s="85">
        <f aca="true" t="shared" si="14" ref="CP197:CP202">BD197-BZ197</f>
        <v>0</v>
      </c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7"/>
    </row>
    <row r="198" spans="2:108" ht="18.75" customHeight="1" hidden="1">
      <c r="B198" s="91" t="s">
        <v>362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1"/>
      <c r="AC198" s="191" t="s">
        <v>152</v>
      </c>
      <c r="AD198" s="124"/>
      <c r="AE198" s="124"/>
      <c r="AF198" s="124"/>
      <c r="AG198" s="124"/>
      <c r="AH198" s="125"/>
      <c r="AI198" s="123" t="s">
        <v>63</v>
      </c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5"/>
      <c r="BD198" s="85">
        <f>BD199</f>
        <v>0</v>
      </c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7"/>
      <c r="BZ198" s="85">
        <f>BZ199</f>
        <v>0</v>
      </c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7"/>
      <c r="CP198" s="85">
        <f t="shared" si="14"/>
        <v>0</v>
      </c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7"/>
    </row>
    <row r="199" spans="2:108" ht="21" customHeight="1" hidden="1">
      <c r="B199" s="91" t="s">
        <v>22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1"/>
      <c r="AC199" s="191" t="s">
        <v>152</v>
      </c>
      <c r="AD199" s="124"/>
      <c r="AE199" s="124"/>
      <c r="AF199" s="124"/>
      <c r="AG199" s="124"/>
      <c r="AH199" s="125"/>
      <c r="AI199" s="123" t="s">
        <v>61</v>
      </c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5"/>
      <c r="BD199" s="85">
        <f>BD200</f>
        <v>0</v>
      </c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7"/>
      <c r="BZ199" s="85">
        <f>BZ200</f>
        <v>0</v>
      </c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7"/>
      <c r="CP199" s="85">
        <f t="shared" si="14"/>
        <v>0</v>
      </c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7"/>
    </row>
    <row r="200" spans="2:108" ht="19.5" customHeight="1" hidden="1">
      <c r="B200" s="91" t="s">
        <v>466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1"/>
      <c r="AC200" s="191" t="s">
        <v>152</v>
      </c>
      <c r="AD200" s="124"/>
      <c r="AE200" s="124"/>
      <c r="AF200" s="124"/>
      <c r="AG200" s="124"/>
      <c r="AH200" s="125"/>
      <c r="AI200" s="123" t="s">
        <v>62</v>
      </c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5"/>
      <c r="BD200" s="85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7"/>
      <c r="BZ200" s="85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7"/>
      <c r="CP200" s="85">
        <f t="shared" si="14"/>
        <v>0</v>
      </c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7"/>
    </row>
    <row r="201" spans="2:108" ht="20.25" customHeight="1">
      <c r="B201" s="211" t="s">
        <v>226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91" t="s">
        <v>152</v>
      </c>
      <c r="AD201" s="124"/>
      <c r="AE201" s="124"/>
      <c r="AF201" s="124"/>
      <c r="AG201" s="124"/>
      <c r="AH201" s="125"/>
      <c r="AI201" s="215" t="s">
        <v>68</v>
      </c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4"/>
      <c r="BD201" s="117">
        <f>BD202+BD233+BD240</f>
        <v>2059300</v>
      </c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9"/>
      <c r="BZ201" s="117">
        <f>BZ202</f>
        <v>688271.27</v>
      </c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9"/>
      <c r="CP201" s="117">
        <f t="shared" si="14"/>
        <v>1371028.73</v>
      </c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9"/>
    </row>
    <row r="202" spans="2:108" ht="19.5" customHeight="1">
      <c r="B202" s="211" t="s">
        <v>305</v>
      </c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91" t="s">
        <v>152</v>
      </c>
      <c r="AD202" s="124"/>
      <c r="AE202" s="124"/>
      <c r="AF202" s="124"/>
      <c r="AG202" s="124"/>
      <c r="AH202" s="125"/>
      <c r="AI202" s="215" t="s">
        <v>69</v>
      </c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4"/>
      <c r="BD202" s="117">
        <f>BD203+BD217+BD227</f>
        <v>1235000</v>
      </c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8"/>
      <c r="BW202" s="118"/>
      <c r="BX202" s="118"/>
      <c r="BY202" s="119"/>
      <c r="BZ202" s="117">
        <f>BZ203+BZ217+BZ240</f>
        <v>688271.27</v>
      </c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9"/>
      <c r="CP202" s="129">
        <f t="shared" si="14"/>
        <v>546728.73</v>
      </c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</row>
    <row r="203" spans="2:108" ht="51" customHeight="1">
      <c r="B203" s="91" t="s">
        <v>2</v>
      </c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1"/>
      <c r="AC203" s="191" t="s">
        <v>152</v>
      </c>
      <c r="AD203" s="124"/>
      <c r="AE203" s="124"/>
      <c r="AF203" s="124"/>
      <c r="AG203" s="124"/>
      <c r="AH203" s="125"/>
      <c r="AI203" s="123" t="s">
        <v>70</v>
      </c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5"/>
      <c r="BD203" s="84">
        <f>BD204</f>
        <v>235000</v>
      </c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>
        <f>BZ204</f>
        <v>23908.41</v>
      </c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>
        <f>CP204</f>
        <v>235000</v>
      </c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</row>
    <row r="204" spans="2:108" ht="36" customHeight="1">
      <c r="B204" s="91" t="s">
        <v>339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1"/>
      <c r="AC204" s="191" t="s">
        <v>152</v>
      </c>
      <c r="AD204" s="124"/>
      <c r="AE204" s="124"/>
      <c r="AF204" s="124"/>
      <c r="AG204" s="124"/>
      <c r="AH204" s="125"/>
      <c r="AI204" s="123" t="s">
        <v>71</v>
      </c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5"/>
      <c r="BD204" s="84">
        <f>BD205+BD209+BD213</f>
        <v>235000</v>
      </c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>
        <f>BZ209</f>
        <v>23908.41</v>
      </c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>
        <f>BD204</f>
        <v>235000</v>
      </c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</row>
    <row r="205" spans="2:108" s="21" customFormat="1" ht="103.5" customHeight="1">
      <c r="B205" s="91" t="s">
        <v>120</v>
      </c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1"/>
      <c r="AC205" s="225" t="s">
        <v>152</v>
      </c>
      <c r="AD205" s="226"/>
      <c r="AE205" s="226"/>
      <c r="AF205" s="226"/>
      <c r="AG205" s="226"/>
      <c r="AH205" s="227"/>
      <c r="AI205" s="123" t="s">
        <v>72</v>
      </c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5"/>
      <c r="BD205" s="84">
        <f>BD206</f>
        <v>97000</v>
      </c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 t="str">
        <f>BZ206</f>
        <v>-</v>
      </c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>
        <f>CP206</f>
        <v>97000</v>
      </c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</row>
    <row r="206" spans="2:108" s="21" customFormat="1" ht="39.75" customHeight="1">
      <c r="B206" s="91" t="s">
        <v>362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1"/>
      <c r="AC206" s="83" t="s">
        <v>152</v>
      </c>
      <c r="AD206" s="83"/>
      <c r="AE206" s="83"/>
      <c r="AF206" s="83"/>
      <c r="AG206" s="83"/>
      <c r="AH206" s="83"/>
      <c r="AI206" s="123" t="s">
        <v>73</v>
      </c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5"/>
      <c r="BD206" s="84">
        <f>BD207</f>
        <v>97000</v>
      </c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 t="str">
        <f>BZ207</f>
        <v>-</v>
      </c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>
        <f>CP207</f>
        <v>97000</v>
      </c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</row>
    <row r="207" spans="2:108" ht="38.25" customHeight="1">
      <c r="B207" s="91" t="s">
        <v>22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1"/>
      <c r="AC207" s="83" t="s">
        <v>152</v>
      </c>
      <c r="AD207" s="83"/>
      <c r="AE207" s="83"/>
      <c r="AF207" s="83"/>
      <c r="AG207" s="83"/>
      <c r="AH207" s="83"/>
      <c r="AI207" s="123" t="s">
        <v>74</v>
      </c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5"/>
      <c r="BD207" s="84">
        <f>BD208</f>
        <v>97000</v>
      </c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 t="str">
        <f>BZ208</f>
        <v>-</v>
      </c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>
        <f>CP208</f>
        <v>97000</v>
      </c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</row>
    <row r="208" spans="2:108" ht="19.5" customHeight="1">
      <c r="B208" s="241" t="s">
        <v>466</v>
      </c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6"/>
      <c r="AC208" s="83" t="s">
        <v>152</v>
      </c>
      <c r="AD208" s="83"/>
      <c r="AE208" s="83"/>
      <c r="AF208" s="83"/>
      <c r="AG208" s="83"/>
      <c r="AH208" s="83"/>
      <c r="AI208" s="240" t="s">
        <v>75</v>
      </c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7"/>
      <c r="BD208" s="147">
        <v>97000</v>
      </c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 t="s">
        <v>235</v>
      </c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84">
        <f>BD208</f>
        <v>97000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</row>
    <row r="209" spans="2:108" s="73" customFormat="1" ht="126.75" customHeight="1">
      <c r="B209" s="256" t="s">
        <v>584</v>
      </c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24" t="s">
        <v>152</v>
      </c>
      <c r="AD209" s="224"/>
      <c r="AE209" s="224"/>
      <c r="AF209" s="224"/>
      <c r="AG209" s="224"/>
      <c r="AH209" s="224"/>
      <c r="AI209" s="224" t="s">
        <v>577</v>
      </c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4"/>
      <c r="AY209" s="224"/>
      <c r="AZ209" s="224"/>
      <c r="BA209" s="224"/>
      <c r="BB209" s="224"/>
      <c r="BC209" s="224"/>
      <c r="BD209" s="216">
        <f>BD210</f>
        <v>138000</v>
      </c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  <c r="BZ209" s="216">
        <f>BZ210</f>
        <v>23908.41</v>
      </c>
      <c r="CA209" s="216"/>
      <c r="CB209" s="216"/>
      <c r="CC209" s="216"/>
      <c r="CD209" s="216"/>
      <c r="CE209" s="216"/>
      <c r="CF209" s="216"/>
      <c r="CG209" s="216"/>
      <c r="CH209" s="216"/>
      <c r="CI209" s="216"/>
      <c r="CJ209" s="216"/>
      <c r="CK209" s="216"/>
      <c r="CL209" s="216"/>
      <c r="CM209" s="216"/>
      <c r="CN209" s="216"/>
      <c r="CO209" s="216"/>
      <c r="CP209" s="216">
        <f>CP210</f>
        <v>114091.59</v>
      </c>
      <c r="CQ209" s="216"/>
      <c r="CR209" s="216"/>
      <c r="CS209" s="216"/>
      <c r="CT209" s="216"/>
      <c r="CU209" s="216"/>
      <c r="CV209" s="216"/>
      <c r="CW209" s="216"/>
      <c r="CX209" s="216"/>
      <c r="CY209" s="216"/>
      <c r="CZ209" s="216"/>
      <c r="DA209" s="216"/>
      <c r="DB209" s="216"/>
      <c r="DC209" s="216"/>
      <c r="DD209" s="216"/>
    </row>
    <row r="210" spans="2:108" s="73" customFormat="1" ht="38.25" customHeight="1">
      <c r="B210" s="256" t="s">
        <v>362</v>
      </c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64" t="s">
        <v>152</v>
      </c>
      <c r="AD210" s="265"/>
      <c r="AE210" s="265"/>
      <c r="AF210" s="265"/>
      <c r="AG210" s="265"/>
      <c r="AH210" s="266"/>
      <c r="AI210" s="224" t="s">
        <v>578</v>
      </c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16">
        <f>BD211</f>
        <v>138000</v>
      </c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  <c r="BZ210" s="216">
        <f>BZ211</f>
        <v>23908.41</v>
      </c>
      <c r="CA210" s="216"/>
      <c r="CB210" s="216"/>
      <c r="CC210" s="216"/>
      <c r="CD210" s="216"/>
      <c r="CE210" s="216"/>
      <c r="CF210" s="216"/>
      <c r="CG210" s="216"/>
      <c r="CH210" s="216"/>
      <c r="CI210" s="216"/>
      <c r="CJ210" s="216"/>
      <c r="CK210" s="216"/>
      <c r="CL210" s="216"/>
      <c r="CM210" s="216"/>
      <c r="CN210" s="216"/>
      <c r="CO210" s="216"/>
      <c r="CP210" s="216">
        <f>CP211</f>
        <v>114091.59</v>
      </c>
      <c r="CQ210" s="216"/>
      <c r="CR210" s="216"/>
      <c r="CS210" s="216"/>
      <c r="CT210" s="216"/>
      <c r="CU210" s="216"/>
      <c r="CV210" s="216"/>
      <c r="CW210" s="216"/>
      <c r="CX210" s="216"/>
      <c r="CY210" s="216"/>
      <c r="CZ210" s="216"/>
      <c r="DA210" s="216"/>
      <c r="DB210" s="216"/>
      <c r="DC210" s="216"/>
      <c r="DD210" s="216"/>
    </row>
    <row r="211" spans="2:108" s="73" customFormat="1" ht="40.5" customHeight="1">
      <c r="B211" s="229" t="s">
        <v>22</v>
      </c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1"/>
      <c r="AC211" s="220" t="s">
        <v>152</v>
      </c>
      <c r="AD211" s="221"/>
      <c r="AE211" s="221"/>
      <c r="AF211" s="221"/>
      <c r="AG211" s="221"/>
      <c r="AH211" s="222"/>
      <c r="AI211" s="223" t="s">
        <v>579</v>
      </c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1"/>
      <c r="AY211" s="221"/>
      <c r="AZ211" s="221"/>
      <c r="BA211" s="221"/>
      <c r="BB211" s="221"/>
      <c r="BC211" s="222"/>
      <c r="BD211" s="217">
        <f>BD212</f>
        <v>138000</v>
      </c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9"/>
      <c r="BZ211" s="217">
        <f>BZ212</f>
        <v>23908.41</v>
      </c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  <c r="CM211" s="218"/>
      <c r="CN211" s="218"/>
      <c r="CO211" s="219"/>
      <c r="CP211" s="216">
        <f>CP212</f>
        <v>114091.59</v>
      </c>
      <c r="CQ211" s="216"/>
      <c r="CR211" s="216"/>
      <c r="CS211" s="216"/>
      <c r="CT211" s="216"/>
      <c r="CU211" s="216"/>
      <c r="CV211" s="216"/>
      <c r="CW211" s="216"/>
      <c r="CX211" s="216"/>
      <c r="CY211" s="216"/>
      <c r="CZ211" s="216"/>
      <c r="DA211" s="216"/>
      <c r="DB211" s="216"/>
      <c r="DC211" s="216"/>
      <c r="DD211" s="216"/>
    </row>
    <row r="212" spans="2:108" s="73" customFormat="1" ht="18.75" customHeight="1">
      <c r="B212" s="235" t="s">
        <v>466</v>
      </c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7"/>
      <c r="AC212" s="261" t="s">
        <v>152</v>
      </c>
      <c r="AD212" s="262"/>
      <c r="AE212" s="262"/>
      <c r="AF212" s="262"/>
      <c r="AG212" s="262"/>
      <c r="AH212" s="263"/>
      <c r="AI212" s="223" t="s">
        <v>580</v>
      </c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  <c r="BB212" s="221"/>
      <c r="BC212" s="222"/>
      <c r="BD212" s="216">
        <v>138000</v>
      </c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  <c r="BZ212" s="216">
        <v>23908.41</v>
      </c>
      <c r="CA212" s="216"/>
      <c r="CB212" s="216"/>
      <c r="CC212" s="216"/>
      <c r="CD212" s="216"/>
      <c r="CE212" s="216"/>
      <c r="CF212" s="216"/>
      <c r="CG212" s="216"/>
      <c r="CH212" s="216"/>
      <c r="CI212" s="216"/>
      <c r="CJ212" s="216"/>
      <c r="CK212" s="216"/>
      <c r="CL212" s="216"/>
      <c r="CM212" s="216"/>
      <c r="CN212" s="216"/>
      <c r="CO212" s="216"/>
      <c r="CP212" s="216">
        <f>BD212-BZ212</f>
        <v>114091.59</v>
      </c>
      <c r="CQ212" s="216"/>
      <c r="CR212" s="216"/>
      <c r="CS212" s="216"/>
      <c r="CT212" s="216"/>
      <c r="CU212" s="216"/>
      <c r="CV212" s="216"/>
      <c r="CW212" s="216"/>
      <c r="CX212" s="216"/>
      <c r="CY212" s="216"/>
      <c r="CZ212" s="216"/>
      <c r="DA212" s="216"/>
      <c r="DB212" s="216"/>
      <c r="DC212" s="216"/>
      <c r="DD212" s="216"/>
    </row>
    <row r="213" spans="2:108" ht="117" customHeight="1" hidden="1">
      <c r="B213" s="228" t="s">
        <v>640</v>
      </c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191" t="s">
        <v>152</v>
      </c>
      <c r="AD213" s="124"/>
      <c r="AE213" s="124"/>
      <c r="AF213" s="124"/>
      <c r="AG213" s="124"/>
      <c r="AH213" s="125"/>
      <c r="AI213" s="83" t="s">
        <v>629</v>
      </c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4">
        <f>BD214</f>
        <v>0</v>
      </c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>
        <f>BZ214</f>
        <v>0</v>
      </c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>
        <f>BD213-BZ213</f>
        <v>0</v>
      </c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</row>
    <row r="214" spans="2:108" ht="36" customHeight="1" hidden="1">
      <c r="B214" s="91" t="s">
        <v>362</v>
      </c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1"/>
      <c r="AC214" s="191" t="s">
        <v>152</v>
      </c>
      <c r="AD214" s="124"/>
      <c r="AE214" s="124"/>
      <c r="AF214" s="124"/>
      <c r="AG214" s="124"/>
      <c r="AH214" s="125"/>
      <c r="AI214" s="83" t="s">
        <v>628</v>
      </c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4">
        <f>BD215</f>
        <v>0</v>
      </c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>
        <f>BZ215</f>
        <v>0</v>
      </c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>
        <f>BD214-BZ214</f>
        <v>0</v>
      </c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</row>
    <row r="215" spans="2:108" ht="38.25" customHeight="1" hidden="1">
      <c r="B215" s="91" t="s">
        <v>22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1"/>
      <c r="AC215" s="225" t="s">
        <v>152</v>
      </c>
      <c r="AD215" s="226"/>
      <c r="AE215" s="226"/>
      <c r="AF215" s="226"/>
      <c r="AG215" s="226"/>
      <c r="AH215" s="227"/>
      <c r="AI215" s="123" t="s">
        <v>627</v>
      </c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5"/>
      <c r="BD215" s="84">
        <f>BD216</f>
        <v>0</v>
      </c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>
        <f>BZ216</f>
        <v>0</v>
      </c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>
        <f>BD215-BZ215</f>
        <v>0</v>
      </c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</row>
    <row r="216" spans="2:108" ht="21" customHeight="1" hidden="1">
      <c r="B216" s="241" t="s">
        <v>466</v>
      </c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6"/>
      <c r="AC216" s="225" t="s">
        <v>152</v>
      </c>
      <c r="AD216" s="226"/>
      <c r="AE216" s="226"/>
      <c r="AF216" s="226"/>
      <c r="AG216" s="226"/>
      <c r="AH216" s="227"/>
      <c r="AI216" s="123" t="s">
        <v>626</v>
      </c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5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>
        <f>BD216-BZ216</f>
        <v>0</v>
      </c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</row>
    <row r="217" spans="2:108" s="73" customFormat="1" ht="56.25" customHeight="1">
      <c r="B217" s="235" t="s">
        <v>437</v>
      </c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7"/>
      <c r="AC217" s="220" t="s">
        <v>152</v>
      </c>
      <c r="AD217" s="221"/>
      <c r="AE217" s="221"/>
      <c r="AF217" s="221"/>
      <c r="AG217" s="221"/>
      <c r="AH217" s="222"/>
      <c r="AI217" s="224" t="s">
        <v>417</v>
      </c>
      <c r="AJ217" s="224"/>
      <c r="AK217" s="224"/>
      <c r="AL217" s="224"/>
      <c r="AM217" s="224"/>
      <c r="AN217" s="224"/>
      <c r="AO217" s="224"/>
      <c r="AP217" s="224"/>
      <c r="AQ217" s="224"/>
      <c r="AR217" s="224"/>
      <c r="AS217" s="224"/>
      <c r="AT217" s="224"/>
      <c r="AU217" s="224"/>
      <c r="AV217" s="224"/>
      <c r="AW217" s="224"/>
      <c r="AX217" s="224"/>
      <c r="AY217" s="224"/>
      <c r="AZ217" s="224"/>
      <c r="BA217" s="224"/>
      <c r="BB217" s="224"/>
      <c r="BC217" s="224"/>
      <c r="BD217" s="216">
        <f>BD218</f>
        <v>1000000</v>
      </c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  <c r="BZ217" s="216">
        <f>BZ218</f>
        <v>523040.28</v>
      </c>
      <c r="CA217" s="216"/>
      <c r="CB217" s="216"/>
      <c r="CC217" s="216"/>
      <c r="CD217" s="216"/>
      <c r="CE217" s="216"/>
      <c r="CF217" s="216"/>
      <c r="CG217" s="216"/>
      <c r="CH217" s="216"/>
      <c r="CI217" s="216"/>
      <c r="CJ217" s="216"/>
      <c r="CK217" s="216"/>
      <c r="CL217" s="216"/>
      <c r="CM217" s="216"/>
      <c r="CN217" s="216"/>
      <c r="CO217" s="216"/>
      <c r="CP217" s="216">
        <f>BD217-BZ217</f>
        <v>476959.72</v>
      </c>
      <c r="CQ217" s="216"/>
      <c r="CR217" s="216"/>
      <c r="CS217" s="216"/>
      <c r="CT217" s="216"/>
      <c r="CU217" s="216"/>
      <c r="CV217" s="216"/>
      <c r="CW217" s="216"/>
      <c r="CX217" s="216"/>
      <c r="CY217" s="216"/>
      <c r="CZ217" s="216"/>
      <c r="DA217" s="216"/>
      <c r="DB217" s="216"/>
      <c r="DC217" s="216"/>
      <c r="DD217" s="216"/>
    </row>
    <row r="218" spans="2:108" s="73" customFormat="1" ht="36.75" customHeight="1">
      <c r="B218" s="268" t="s">
        <v>581</v>
      </c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70"/>
      <c r="AC218" s="220" t="s">
        <v>152</v>
      </c>
      <c r="AD218" s="221"/>
      <c r="AE218" s="221"/>
      <c r="AF218" s="221"/>
      <c r="AG218" s="221"/>
      <c r="AH218" s="222"/>
      <c r="AI218" s="224" t="s">
        <v>582</v>
      </c>
      <c r="AJ218" s="224"/>
      <c r="AK218" s="224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4"/>
      <c r="AY218" s="224"/>
      <c r="AZ218" s="224"/>
      <c r="BA218" s="224"/>
      <c r="BB218" s="224"/>
      <c r="BC218" s="224"/>
      <c r="BD218" s="217">
        <f>BD223+BD219</f>
        <v>1000000</v>
      </c>
      <c r="BE218" s="218"/>
      <c r="BF218" s="218"/>
      <c r="BG218" s="218"/>
      <c r="BH218" s="218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2"/>
      <c r="BZ218" s="216">
        <f>BZ219</f>
        <v>523040.28</v>
      </c>
      <c r="CA218" s="216"/>
      <c r="CB218" s="216"/>
      <c r="CC218" s="216"/>
      <c r="CD218" s="216"/>
      <c r="CE218" s="216"/>
      <c r="CF218" s="216"/>
      <c r="CG218" s="216"/>
      <c r="CH218" s="216"/>
      <c r="CI218" s="216"/>
      <c r="CJ218" s="216"/>
      <c r="CK218" s="216"/>
      <c r="CL218" s="216"/>
      <c r="CM218" s="216"/>
      <c r="CN218" s="216"/>
      <c r="CO218" s="216"/>
      <c r="CP218" s="217">
        <f>BD218-BZ218</f>
        <v>476959.72</v>
      </c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9"/>
    </row>
    <row r="219" spans="2:108" ht="138" customHeight="1">
      <c r="B219" s="232" t="s">
        <v>641</v>
      </c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4"/>
      <c r="AC219" s="191" t="s">
        <v>152</v>
      </c>
      <c r="AD219" s="124"/>
      <c r="AE219" s="124"/>
      <c r="AF219" s="124"/>
      <c r="AG219" s="124"/>
      <c r="AH219" s="125"/>
      <c r="AI219" s="123" t="s">
        <v>631</v>
      </c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5"/>
      <c r="BD219" s="85">
        <f>BD221</f>
        <v>1000000</v>
      </c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7"/>
      <c r="BZ219" s="85">
        <f>BZ221</f>
        <v>523040.28</v>
      </c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7"/>
      <c r="CP219" s="84">
        <f>CP220</f>
        <v>476959.72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</row>
    <row r="220" spans="2:108" s="21" customFormat="1" ht="37.5" customHeight="1">
      <c r="B220" s="91" t="s">
        <v>362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1"/>
      <c r="AC220" s="212" t="s">
        <v>152</v>
      </c>
      <c r="AD220" s="213"/>
      <c r="AE220" s="213"/>
      <c r="AF220" s="213"/>
      <c r="AG220" s="213"/>
      <c r="AH220" s="214"/>
      <c r="AI220" s="123" t="s">
        <v>630</v>
      </c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5"/>
      <c r="BD220" s="85">
        <f>BD221</f>
        <v>1000000</v>
      </c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7"/>
      <c r="BZ220" s="85">
        <f>BZ221</f>
        <v>523040.28</v>
      </c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7"/>
      <c r="CP220" s="85">
        <f>CP221</f>
        <v>476959.72</v>
      </c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7"/>
    </row>
    <row r="221" spans="2:108" ht="36" customHeight="1">
      <c r="B221" s="91" t="s">
        <v>22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1"/>
      <c r="AC221" s="191" t="s">
        <v>152</v>
      </c>
      <c r="AD221" s="124"/>
      <c r="AE221" s="124"/>
      <c r="AF221" s="124"/>
      <c r="AG221" s="124"/>
      <c r="AH221" s="125"/>
      <c r="AI221" s="123" t="s">
        <v>495</v>
      </c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5"/>
      <c r="BD221" s="84">
        <f>BD222</f>
        <v>1000000</v>
      </c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>
        <f>BZ222</f>
        <v>523040.28</v>
      </c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131">
        <f>CP222</f>
        <v>476959.72</v>
      </c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3"/>
    </row>
    <row r="222" spans="2:108" ht="18" customHeight="1">
      <c r="B222" s="91" t="s">
        <v>466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1"/>
      <c r="AC222" s="191" t="s">
        <v>152</v>
      </c>
      <c r="AD222" s="124"/>
      <c r="AE222" s="124"/>
      <c r="AF222" s="124"/>
      <c r="AG222" s="124"/>
      <c r="AH222" s="125"/>
      <c r="AI222" s="123" t="s">
        <v>496</v>
      </c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5"/>
      <c r="BD222" s="84">
        <v>1000000</v>
      </c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>
        <v>523040.28</v>
      </c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131">
        <f>BD222-BZ222</f>
        <v>476959.72</v>
      </c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3"/>
    </row>
    <row r="223" spans="2:108" ht="162.75" customHeight="1" hidden="1">
      <c r="B223" s="232" t="s">
        <v>576</v>
      </c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4"/>
      <c r="AC223" s="191" t="s">
        <v>152</v>
      </c>
      <c r="AD223" s="124"/>
      <c r="AE223" s="124"/>
      <c r="AF223" s="124"/>
      <c r="AG223" s="124"/>
      <c r="AH223" s="125"/>
      <c r="AI223" s="123" t="s">
        <v>489</v>
      </c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5"/>
      <c r="BD223" s="85">
        <f>BD225</f>
        <v>0</v>
      </c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7"/>
      <c r="BZ223" s="85">
        <f>BZ225</f>
        <v>0</v>
      </c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7"/>
      <c r="CP223" s="84">
        <f>CP224</f>
        <v>0</v>
      </c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</row>
    <row r="224" spans="2:108" ht="33" customHeight="1" hidden="1">
      <c r="B224" s="232" t="s">
        <v>491</v>
      </c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4"/>
      <c r="AC224" s="191" t="s">
        <v>152</v>
      </c>
      <c r="AD224" s="124"/>
      <c r="AE224" s="124"/>
      <c r="AF224" s="124"/>
      <c r="AG224" s="124"/>
      <c r="AH224" s="125"/>
      <c r="AI224" s="123" t="s">
        <v>490</v>
      </c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5"/>
      <c r="BD224" s="85">
        <f>BD225</f>
        <v>0</v>
      </c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7"/>
      <c r="BZ224" s="85">
        <f>BZ225</f>
        <v>0</v>
      </c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7"/>
      <c r="CP224" s="84">
        <f>CP225</f>
        <v>0</v>
      </c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</row>
    <row r="225" spans="2:108" ht="15" customHeight="1" hidden="1">
      <c r="B225" s="232" t="s">
        <v>492</v>
      </c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4"/>
      <c r="AC225" s="191" t="s">
        <v>152</v>
      </c>
      <c r="AD225" s="124"/>
      <c r="AE225" s="124"/>
      <c r="AF225" s="124"/>
      <c r="AG225" s="124"/>
      <c r="AH225" s="125"/>
      <c r="AI225" s="123" t="s">
        <v>461</v>
      </c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5"/>
      <c r="BD225" s="85">
        <f>BD226</f>
        <v>0</v>
      </c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7"/>
      <c r="BZ225" s="85">
        <f>BZ226</f>
        <v>0</v>
      </c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7"/>
      <c r="CP225" s="84">
        <f>CP226</f>
        <v>0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</row>
    <row r="226" spans="2:108" ht="47.25" customHeight="1" hidden="1">
      <c r="B226" s="228" t="s">
        <v>494</v>
      </c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67" t="s">
        <v>152</v>
      </c>
      <c r="AD226" s="201"/>
      <c r="AE226" s="201"/>
      <c r="AF226" s="201"/>
      <c r="AG226" s="201"/>
      <c r="AH226" s="239"/>
      <c r="AI226" s="83" t="s">
        <v>493</v>
      </c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>
        <f>BD226-BZ226</f>
        <v>0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</row>
    <row r="227" spans="2:108" ht="34.5" customHeight="1" hidden="1">
      <c r="B227" s="91" t="s">
        <v>370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1"/>
      <c r="AC227" s="191" t="s">
        <v>152</v>
      </c>
      <c r="AD227" s="124"/>
      <c r="AE227" s="124"/>
      <c r="AF227" s="124"/>
      <c r="AG227" s="124"/>
      <c r="AH227" s="125"/>
      <c r="AI227" s="123" t="s">
        <v>594</v>
      </c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5"/>
      <c r="BD227" s="84">
        <f>BD228</f>
        <v>0</v>
      </c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>
        <f>BZ228</f>
        <v>0</v>
      </c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131" t="str">
        <f>CP228</f>
        <v>-</v>
      </c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3"/>
    </row>
    <row r="228" spans="2:108" ht="21" customHeight="1" hidden="1">
      <c r="B228" s="91" t="s">
        <v>563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1"/>
      <c r="AC228" s="191" t="s">
        <v>152</v>
      </c>
      <c r="AD228" s="124"/>
      <c r="AE228" s="124"/>
      <c r="AF228" s="124"/>
      <c r="AG228" s="124"/>
      <c r="AH228" s="125"/>
      <c r="AI228" s="123" t="s">
        <v>593</v>
      </c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5"/>
      <c r="BD228" s="84">
        <f>BD229</f>
        <v>0</v>
      </c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>
        <f>BZ229</f>
        <v>0</v>
      </c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131" t="s">
        <v>235</v>
      </c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3"/>
    </row>
    <row r="229" spans="2:108" ht="68.25" customHeight="1" hidden="1">
      <c r="B229" s="245" t="s">
        <v>642</v>
      </c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7"/>
      <c r="AC229" s="191" t="s">
        <v>152</v>
      </c>
      <c r="AD229" s="124"/>
      <c r="AE229" s="124"/>
      <c r="AF229" s="124"/>
      <c r="AG229" s="124"/>
      <c r="AH229" s="125"/>
      <c r="AI229" s="123" t="s">
        <v>589</v>
      </c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5"/>
      <c r="BD229" s="85">
        <f>BD230</f>
        <v>0</v>
      </c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7"/>
      <c r="BZ229" s="85">
        <f>BZ230</f>
        <v>0</v>
      </c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7"/>
      <c r="CP229" s="85" t="str">
        <f>CP230</f>
        <v>-</v>
      </c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7"/>
    </row>
    <row r="230" spans="2:108" s="21" customFormat="1" ht="37.5" customHeight="1" hidden="1">
      <c r="B230" s="91" t="s">
        <v>362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1"/>
      <c r="AC230" s="212" t="s">
        <v>152</v>
      </c>
      <c r="AD230" s="213"/>
      <c r="AE230" s="213"/>
      <c r="AF230" s="213"/>
      <c r="AG230" s="213"/>
      <c r="AH230" s="214"/>
      <c r="AI230" s="123" t="s">
        <v>590</v>
      </c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5"/>
      <c r="BD230" s="85">
        <f>BD231</f>
        <v>0</v>
      </c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7"/>
      <c r="BZ230" s="85">
        <f>BZ231</f>
        <v>0</v>
      </c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7"/>
      <c r="CP230" s="85" t="str">
        <f>CP231</f>
        <v>-</v>
      </c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7"/>
    </row>
    <row r="231" spans="2:108" ht="36" customHeight="1" hidden="1">
      <c r="B231" s="91" t="s">
        <v>22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1"/>
      <c r="AC231" s="191" t="s">
        <v>152</v>
      </c>
      <c r="AD231" s="124"/>
      <c r="AE231" s="124"/>
      <c r="AF231" s="124"/>
      <c r="AG231" s="124"/>
      <c r="AH231" s="125"/>
      <c r="AI231" s="123" t="s">
        <v>591</v>
      </c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5"/>
      <c r="BD231" s="84">
        <f>BD232</f>
        <v>0</v>
      </c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>
        <f>BZ232</f>
        <v>0</v>
      </c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131" t="str">
        <f>CP232</f>
        <v>-</v>
      </c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3"/>
    </row>
    <row r="232" spans="2:108" ht="18" customHeight="1" hidden="1">
      <c r="B232" s="91" t="s">
        <v>466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1"/>
      <c r="AC232" s="191" t="s">
        <v>152</v>
      </c>
      <c r="AD232" s="124"/>
      <c r="AE232" s="124"/>
      <c r="AF232" s="124"/>
      <c r="AG232" s="124"/>
      <c r="AH232" s="125"/>
      <c r="AI232" s="123" t="s">
        <v>592</v>
      </c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5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131" t="s">
        <v>235</v>
      </c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3"/>
    </row>
    <row r="233" spans="2:108" ht="12.75" customHeight="1">
      <c r="B233" s="211" t="s">
        <v>365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2"/>
      <c r="AC233" s="191" t="s">
        <v>152</v>
      </c>
      <c r="AD233" s="124"/>
      <c r="AE233" s="124"/>
      <c r="AF233" s="124"/>
      <c r="AG233" s="124"/>
      <c r="AH233" s="125"/>
      <c r="AI233" s="215" t="s">
        <v>352</v>
      </c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4"/>
      <c r="BD233" s="117">
        <f aca="true" t="shared" si="15" ref="BD233:BD238">BD234</f>
        <v>216300</v>
      </c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8"/>
      <c r="BW233" s="118"/>
      <c r="BX233" s="118"/>
      <c r="BY233" s="119"/>
      <c r="BZ233" s="117" t="str">
        <f aca="true" t="shared" si="16" ref="BZ233:BZ238">BZ234</f>
        <v>-</v>
      </c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/>
      <c r="CN233" s="118"/>
      <c r="CO233" s="119"/>
      <c r="CP233" s="129">
        <f aca="true" t="shared" si="17" ref="CP233:CP238">CP234</f>
        <v>216300</v>
      </c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  <c r="DA233" s="129"/>
      <c r="DB233" s="129"/>
      <c r="DC233" s="129"/>
      <c r="DD233" s="129"/>
    </row>
    <row r="234" spans="2:108" ht="46.5" customHeight="1">
      <c r="B234" s="91" t="s">
        <v>2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1"/>
      <c r="AC234" s="191" t="s">
        <v>152</v>
      </c>
      <c r="AD234" s="124"/>
      <c r="AE234" s="124"/>
      <c r="AF234" s="124"/>
      <c r="AG234" s="124"/>
      <c r="AH234" s="125"/>
      <c r="AI234" s="123" t="s">
        <v>353</v>
      </c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5"/>
      <c r="BD234" s="84">
        <f t="shared" si="15"/>
        <v>216300</v>
      </c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 t="str">
        <f t="shared" si="16"/>
        <v>-</v>
      </c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131">
        <f t="shared" si="17"/>
        <v>216300</v>
      </c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3"/>
    </row>
    <row r="235" spans="2:108" ht="39" customHeight="1">
      <c r="B235" s="91" t="s">
        <v>339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1"/>
      <c r="AC235" s="191" t="s">
        <v>152</v>
      </c>
      <c r="AD235" s="124"/>
      <c r="AE235" s="124"/>
      <c r="AF235" s="124"/>
      <c r="AG235" s="124"/>
      <c r="AH235" s="125"/>
      <c r="AI235" s="123" t="s">
        <v>354</v>
      </c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5"/>
      <c r="BD235" s="84">
        <f t="shared" si="15"/>
        <v>216300</v>
      </c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 t="str">
        <f t="shared" si="16"/>
        <v>-</v>
      </c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131">
        <f t="shared" si="17"/>
        <v>216300</v>
      </c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3"/>
    </row>
    <row r="236" spans="2:108" ht="105.75" customHeight="1">
      <c r="B236" s="91" t="s">
        <v>120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1"/>
      <c r="AC236" s="191" t="s">
        <v>152</v>
      </c>
      <c r="AD236" s="124"/>
      <c r="AE236" s="124"/>
      <c r="AF236" s="124"/>
      <c r="AG236" s="124"/>
      <c r="AH236" s="125"/>
      <c r="AI236" s="123" t="s">
        <v>355</v>
      </c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5"/>
      <c r="BD236" s="84">
        <f t="shared" si="15"/>
        <v>216300</v>
      </c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 t="str">
        <f t="shared" si="16"/>
        <v>-</v>
      </c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131">
        <f t="shared" si="17"/>
        <v>216300</v>
      </c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3"/>
    </row>
    <row r="237" spans="2:108" s="21" customFormat="1" ht="37.5" customHeight="1">
      <c r="B237" s="91" t="s">
        <v>362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1"/>
      <c r="AC237" s="212" t="s">
        <v>152</v>
      </c>
      <c r="AD237" s="213"/>
      <c r="AE237" s="213"/>
      <c r="AF237" s="213"/>
      <c r="AG237" s="213"/>
      <c r="AH237" s="214"/>
      <c r="AI237" s="123" t="s">
        <v>356</v>
      </c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5"/>
      <c r="BD237" s="84">
        <f t="shared" si="15"/>
        <v>216300</v>
      </c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 t="str">
        <f t="shared" si="16"/>
        <v>-</v>
      </c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131">
        <f t="shared" si="17"/>
        <v>216300</v>
      </c>
      <c r="CQ237" s="132"/>
      <c r="CR237" s="132"/>
      <c r="CS237" s="132"/>
      <c r="CT237" s="132"/>
      <c r="CU237" s="132"/>
      <c r="CV237" s="132"/>
      <c r="CW237" s="132"/>
      <c r="CX237" s="132"/>
      <c r="CY237" s="132"/>
      <c r="CZ237" s="132"/>
      <c r="DA237" s="132"/>
      <c r="DB237" s="132"/>
      <c r="DC237" s="132"/>
      <c r="DD237" s="133"/>
    </row>
    <row r="238" spans="2:108" ht="36" customHeight="1">
      <c r="B238" s="91" t="s">
        <v>22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1"/>
      <c r="AC238" s="191" t="s">
        <v>152</v>
      </c>
      <c r="AD238" s="124"/>
      <c r="AE238" s="124"/>
      <c r="AF238" s="124"/>
      <c r="AG238" s="124"/>
      <c r="AH238" s="125"/>
      <c r="AI238" s="123" t="s">
        <v>357</v>
      </c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5"/>
      <c r="BD238" s="84">
        <f t="shared" si="15"/>
        <v>216300</v>
      </c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 t="str">
        <f t="shared" si="16"/>
        <v>-</v>
      </c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131">
        <f t="shared" si="17"/>
        <v>216300</v>
      </c>
      <c r="CQ238" s="132"/>
      <c r="CR238" s="132"/>
      <c r="CS238" s="132"/>
      <c r="CT238" s="132"/>
      <c r="CU238" s="132"/>
      <c r="CV238" s="132"/>
      <c r="CW238" s="132"/>
      <c r="CX238" s="132"/>
      <c r="CY238" s="132"/>
      <c r="CZ238" s="132"/>
      <c r="DA238" s="132"/>
      <c r="DB238" s="132"/>
      <c r="DC238" s="132"/>
      <c r="DD238" s="133"/>
    </row>
    <row r="239" spans="2:108" ht="18" customHeight="1">
      <c r="B239" s="91" t="s">
        <v>466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1"/>
      <c r="AC239" s="191" t="s">
        <v>152</v>
      </c>
      <c r="AD239" s="124"/>
      <c r="AE239" s="124"/>
      <c r="AF239" s="124"/>
      <c r="AG239" s="124"/>
      <c r="AH239" s="125"/>
      <c r="AI239" s="123" t="s">
        <v>358</v>
      </c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5"/>
      <c r="BD239" s="84">
        <v>216300</v>
      </c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 t="s">
        <v>235</v>
      </c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131">
        <f>BD239</f>
        <v>216300</v>
      </c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3"/>
    </row>
    <row r="240" spans="2:108" ht="19.5" customHeight="1">
      <c r="B240" s="211" t="s">
        <v>227</v>
      </c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2"/>
      <c r="AC240" s="191" t="s">
        <v>152</v>
      </c>
      <c r="AD240" s="124"/>
      <c r="AE240" s="124"/>
      <c r="AF240" s="124"/>
      <c r="AG240" s="124"/>
      <c r="AH240" s="125"/>
      <c r="AI240" s="215" t="s">
        <v>76</v>
      </c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4"/>
      <c r="BD240" s="129">
        <f>BD241</f>
        <v>608000</v>
      </c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>
        <f aca="true" t="shared" si="18" ref="BZ240:BZ245">BZ241</f>
        <v>141322.58000000002</v>
      </c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53">
        <f>BD240-BZ240</f>
        <v>466677.42</v>
      </c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  <c r="DC240" s="154"/>
      <c r="DD240" s="155"/>
    </row>
    <row r="241" spans="2:108" ht="49.5" customHeight="1">
      <c r="B241" s="91" t="s">
        <v>2</v>
      </c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1"/>
      <c r="AC241" s="191" t="s">
        <v>152</v>
      </c>
      <c r="AD241" s="124"/>
      <c r="AE241" s="124"/>
      <c r="AF241" s="124"/>
      <c r="AG241" s="124"/>
      <c r="AH241" s="125"/>
      <c r="AI241" s="123" t="s">
        <v>77</v>
      </c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5"/>
      <c r="BD241" s="84">
        <f>BD242+BD251</f>
        <v>608000</v>
      </c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>
        <f>BZ242</f>
        <v>141322.58000000002</v>
      </c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131">
        <f aca="true" t="shared" si="19" ref="CP241:CP246">BD241-BZ241</f>
        <v>466677.42</v>
      </c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3"/>
    </row>
    <row r="242" spans="2:108" ht="35.25" customHeight="1">
      <c r="B242" s="91" t="s">
        <v>366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1"/>
      <c r="AC242" s="191" t="s">
        <v>152</v>
      </c>
      <c r="AD242" s="124"/>
      <c r="AE242" s="124"/>
      <c r="AF242" s="124"/>
      <c r="AG242" s="124"/>
      <c r="AH242" s="125"/>
      <c r="AI242" s="123" t="s">
        <v>318</v>
      </c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5"/>
      <c r="BD242" s="84">
        <f>BD243+BD247</f>
        <v>543000</v>
      </c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>
        <f>BZ243+BZ247</f>
        <v>141322.58000000002</v>
      </c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131">
        <f t="shared" si="19"/>
        <v>401677.42</v>
      </c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3"/>
    </row>
    <row r="243" spans="2:108" ht="97.5" customHeight="1">
      <c r="B243" s="91" t="s">
        <v>319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1"/>
      <c r="AC243" s="191" t="s">
        <v>152</v>
      </c>
      <c r="AD243" s="124"/>
      <c r="AE243" s="124"/>
      <c r="AF243" s="124"/>
      <c r="AG243" s="124"/>
      <c r="AH243" s="125"/>
      <c r="AI243" s="123" t="s">
        <v>78</v>
      </c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5"/>
      <c r="BD243" s="84">
        <f>BD244</f>
        <v>460000</v>
      </c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>
        <f t="shared" si="18"/>
        <v>133804.45</v>
      </c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131">
        <f t="shared" si="19"/>
        <v>326195.55</v>
      </c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3"/>
    </row>
    <row r="244" spans="2:108" ht="35.25" customHeight="1">
      <c r="B244" s="91" t="s">
        <v>362</v>
      </c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1"/>
      <c r="AC244" s="191" t="s">
        <v>152</v>
      </c>
      <c r="AD244" s="124"/>
      <c r="AE244" s="124"/>
      <c r="AF244" s="124"/>
      <c r="AG244" s="124"/>
      <c r="AH244" s="125"/>
      <c r="AI244" s="123" t="s">
        <v>79</v>
      </c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5"/>
      <c r="BD244" s="84">
        <f>BD245</f>
        <v>460000</v>
      </c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>
        <f t="shared" si="18"/>
        <v>133804.45</v>
      </c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131">
        <f t="shared" si="19"/>
        <v>326195.55</v>
      </c>
      <c r="CQ244" s="132"/>
      <c r="CR244" s="132"/>
      <c r="CS244" s="132"/>
      <c r="CT244" s="132"/>
      <c r="CU244" s="132"/>
      <c r="CV244" s="132"/>
      <c r="CW244" s="132"/>
      <c r="CX244" s="132"/>
      <c r="CY244" s="132"/>
      <c r="CZ244" s="132"/>
      <c r="DA244" s="132"/>
      <c r="DB244" s="132"/>
      <c r="DC244" s="132"/>
      <c r="DD244" s="133"/>
    </row>
    <row r="245" spans="2:108" ht="34.5" customHeight="1">
      <c r="B245" s="91" t="s">
        <v>22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1"/>
      <c r="AC245" s="191" t="s">
        <v>152</v>
      </c>
      <c r="AD245" s="124"/>
      <c r="AE245" s="124"/>
      <c r="AF245" s="124"/>
      <c r="AG245" s="124"/>
      <c r="AH245" s="125"/>
      <c r="AI245" s="123" t="s">
        <v>80</v>
      </c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5"/>
      <c r="BD245" s="84">
        <f>BD246</f>
        <v>460000</v>
      </c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>
        <f t="shared" si="18"/>
        <v>133804.45</v>
      </c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131">
        <f t="shared" si="19"/>
        <v>326195.55</v>
      </c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2"/>
      <c r="DB245" s="132"/>
      <c r="DC245" s="132"/>
      <c r="DD245" s="133"/>
    </row>
    <row r="246" spans="2:108" ht="24" customHeight="1">
      <c r="B246" s="91" t="s">
        <v>643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1"/>
      <c r="AC246" s="191" t="s">
        <v>152</v>
      </c>
      <c r="AD246" s="124"/>
      <c r="AE246" s="124"/>
      <c r="AF246" s="124"/>
      <c r="AG246" s="124"/>
      <c r="AH246" s="125"/>
      <c r="AI246" s="123" t="s">
        <v>657</v>
      </c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5"/>
      <c r="BD246" s="84">
        <v>460000</v>
      </c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>
        <v>133804.45</v>
      </c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131">
        <f t="shared" si="19"/>
        <v>326195.55</v>
      </c>
      <c r="CQ246" s="132"/>
      <c r="CR246" s="132"/>
      <c r="CS246" s="132"/>
      <c r="CT246" s="132"/>
      <c r="CU246" s="132"/>
      <c r="CV246" s="132"/>
      <c r="CW246" s="132"/>
      <c r="CX246" s="132"/>
      <c r="CY246" s="132"/>
      <c r="CZ246" s="132"/>
      <c r="DA246" s="132"/>
      <c r="DB246" s="132"/>
      <c r="DC246" s="132"/>
      <c r="DD246" s="133"/>
    </row>
    <row r="247" spans="2:108" ht="94.5" customHeight="1">
      <c r="B247" s="91" t="s">
        <v>316</v>
      </c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1"/>
      <c r="AC247" s="191" t="s">
        <v>152</v>
      </c>
      <c r="AD247" s="124"/>
      <c r="AE247" s="124"/>
      <c r="AF247" s="124"/>
      <c r="AG247" s="124"/>
      <c r="AH247" s="125"/>
      <c r="AI247" s="123" t="s">
        <v>81</v>
      </c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5"/>
      <c r="BD247" s="84">
        <f>BD248</f>
        <v>83000</v>
      </c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>
        <f>BZ248</f>
        <v>7518.13</v>
      </c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131">
        <f>BD247-BZ247</f>
        <v>75481.87</v>
      </c>
      <c r="CQ247" s="132"/>
      <c r="CR247" s="132"/>
      <c r="CS247" s="132"/>
      <c r="CT247" s="132"/>
      <c r="CU247" s="132"/>
      <c r="CV247" s="132"/>
      <c r="CW247" s="132"/>
      <c r="CX247" s="132"/>
      <c r="CY247" s="132"/>
      <c r="CZ247" s="132"/>
      <c r="DA247" s="132"/>
      <c r="DB247" s="132"/>
      <c r="DC247" s="132"/>
      <c r="DD247" s="133"/>
    </row>
    <row r="248" spans="2:108" ht="34.5" customHeight="1">
      <c r="B248" s="91" t="s">
        <v>362</v>
      </c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1"/>
      <c r="AC248" s="191" t="s">
        <v>152</v>
      </c>
      <c r="AD248" s="124"/>
      <c r="AE248" s="124"/>
      <c r="AF248" s="124"/>
      <c r="AG248" s="124"/>
      <c r="AH248" s="125"/>
      <c r="AI248" s="123" t="s">
        <v>82</v>
      </c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5"/>
      <c r="BD248" s="84">
        <f>BD249</f>
        <v>83000</v>
      </c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>
        <f>BZ249</f>
        <v>7518.13</v>
      </c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131">
        <f>BD248-BZ248</f>
        <v>75481.87</v>
      </c>
      <c r="CQ248" s="132"/>
      <c r="CR248" s="132"/>
      <c r="CS248" s="132"/>
      <c r="CT248" s="132"/>
      <c r="CU248" s="132"/>
      <c r="CV248" s="132"/>
      <c r="CW248" s="132"/>
      <c r="CX248" s="132"/>
      <c r="CY248" s="132"/>
      <c r="CZ248" s="132"/>
      <c r="DA248" s="132"/>
      <c r="DB248" s="132"/>
      <c r="DC248" s="132"/>
      <c r="DD248" s="133"/>
    </row>
    <row r="249" spans="2:108" ht="39" customHeight="1">
      <c r="B249" s="91" t="s">
        <v>22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1"/>
      <c r="AC249" s="191" t="s">
        <v>152</v>
      </c>
      <c r="AD249" s="124"/>
      <c r="AE249" s="124"/>
      <c r="AF249" s="124"/>
      <c r="AG249" s="124"/>
      <c r="AH249" s="125"/>
      <c r="AI249" s="123" t="s">
        <v>83</v>
      </c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5"/>
      <c r="BD249" s="84">
        <f>BD250</f>
        <v>83000</v>
      </c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>
        <f>BZ250</f>
        <v>7518.13</v>
      </c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131">
        <f>BD249-BZ249</f>
        <v>75481.87</v>
      </c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3"/>
    </row>
    <row r="250" spans="2:108" ht="14.25" customHeight="1">
      <c r="B250" s="91" t="s">
        <v>467</v>
      </c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1"/>
      <c r="AC250" s="191" t="s">
        <v>152</v>
      </c>
      <c r="AD250" s="124"/>
      <c r="AE250" s="124"/>
      <c r="AF250" s="124"/>
      <c r="AG250" s="124"/>
      <c r="AH250" s="125"/>
      <c r="AI250" s="123" t="s">
        <v>84</v>
      </c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5"/>
      <c r="BD250" s="84">
        <v>83000</v>
      </c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>
        <v>7518.13</v>
      </c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131">
        <f>BD250-BZ250</f>
        <v>75481.87</v>
      </c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3"/>
    </row>
    <row r="251" spans="2:108" ht="37.5" customHeight="1">
      <c r="B251" s="91" t="s">
        <v>132</v>
      </c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1"/>
      <c r="AC251" s="191" t="s">
        <v>152</v>
      </c>
      <c r="AD251" s="124"/>
      <c r="AE251" s="124"/>
      <c r="AF251" s="124"/>
      <c r="AG251" s="124"/>
      <c r="AH251" s="125"/>
      <c r="AI251" s="123" t="s">
        <v>85</v>
      </c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5"/>
      <c r="BD251" s="84">
        <f>BD252+BD256</f>
        <v>65000</v>
      </c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 t="s">
        <v>235</v>
      </c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131">
        <f>BD251</f>
        <v>65000</v>
      </c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3"/>
    </row>
    <row r="252" spans="2:108" ht="102" customHeight="1">
      <c r="B252" s="91" t="s">
        <v>367</v>
      </c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1"/>
      <c r="AC252" s="191" t="s">
        <v>152</v>
      </c>
      <c r="AD252" s="124"/>
      <c r="AE252" s="124"/>
      <c r="AF252" s="124"/>
      <c r="AG252" s="124"/>
      <c r="AH252" s="125"/>
      <c r="AI252" s="123" t="s">
        <v>86</v>
      </c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5"/>
      <c r="BD252" s="84">
        <f>BD253</f>
        <v>65000</v>
      </c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 t="str">
        <f>BZ253</f>
        <v>-</v>
      </c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131">
        <f>BD252</f>
        <v>65000</v>
      </c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3"/>
    </row>
    <row r="253" spans="2:108" ht="33" customHeight="1">
      <c r="B253" s="91" t="s">
        <v>362</v>
      </c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1"/>
      <c r="AC253" s="54"/>
      <c r="AD253" s="55"/>
      <c r="AE253" s="55"/>
      <c r="AF253" s="55" t="s">
        <v>152</v>
      </c>
      <c r="AG253" s="55"/>
      <c r="AH253" s="56"/>
      <c r="AI253" s="123" t="s">
        <v>87</v>
      </c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5"/>
      <c r="BD253" s="84">
        <f>BD254</f>
        <v>65000</v>
      </c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 t="str">
        <f>BZ254</f>
        <v>-</v>
      </c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131">
        <f>BD253</f>
        <v>65000</v>
      </c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3"/>
    </row>
    <row r="254" spans="2:108" ht="24" customHeight="1">
      <c r="B254" s="91" t="s">
        <v>22</v>
      </c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1"/>
      <c r="AC254" s="191" t="s">
        <v>152</v>
      </c>
      <c r="AD254" s="124"/>
      <c r="AE254" s="124"/>
      <c r="AF254" s="124"/>
      <c r="AG254" s="124"/>
      <c r="AH254" s="125"/>
      <c r="AI254" s="123" t="s">
        <v>88</v>
      </c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5"/>
      <c r="BD254" s="84">
        <f>BD255</f>
        <v>65000</v>
      </c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 t="str">
        <f>BZ255</f>
        <v>-</v>
      </c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131">
        <f>BD254</f>
        <v>65000</v>
      </c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3"/>
    </row>
    <row r="255" spans="2:108" ht="23.25" customHeight="1">
      <c r="B255" s="91" t="s">
        <v>467</v>
      </c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1"/>
      <c r="AC255" s="191" t="s">
        <v>152</v>
      </c>
      <c r="AD255" s="124"/>
      <c r="AE255" s="124"/>
      <c r="AF255" s="124"/>
      <c r="AG255" s="124"/>
      <c r="AH255" s="125"/>
      <c r="AI255" s="123" t="s">
        <v>89</v>
      </c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5"/>
      <c r="BD255" s="84">
        <v>65000</v>
      </c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 t="s">
        <v>235</v>
      </c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131">
        <f>BD255</f>
        <v>65000</v>
      </c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3"/>
    </row>
    <row r="256" spans="2:108" ht="127.5" customHeight="1" hidden="1">
      <c r="B256" s="91" t="s">
        <v>438</v>
      </c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1"/>
      <c r="AC256" s="191" t="s">
        <v>152</v>
      </c>
      <c r="AD256" s="124"/>
      <c r="AE256" s="124"/>
      <c r="AF256" s="124"/>
      <c r="AG256" s="124"/>
      <c r="AH256" s="125"/>
      <c r="AI256" s="123" t="s">
        <v>418</v>
      </c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5"/>
      <c r="BD256" s="84">
        <f>BD257</f>
        <v>0</v>
      </c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>
        <f>BZ257</f>
        <v>0</v>
      </c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131" t="str">
        <f>CP257</f>
        <v>-</v>
      </c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3"/>
    </row>
    <row r="257" spans="2:108" ht="36.75" customHeight="1" hidden="1">
      <c r="B257" s="91" t="s">
        <v>362</v>
      </c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1"/>
      <c r="AC257" s="191" t="s">
        <v>152</v>
      </c>
      <c r="AD257" s="124"/>
      <c r="AE257" s="124"/>
      <c r="AF257" s="124"/>
      <c r="AG257" s="124"/>
      <c r="AH257" s="125"/>
      <c r="AI257" s="123" t="s">
        <v>419</v>
      </c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5"/>
      <c r="BD257" s="84">
        <f>BD258</f>
        <v>0</v>
      </c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>
        <f>BZ258</f>
        <v>0</v>
      </c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131" t="str">
        <f>CP258</f>
        <v>-</v>
      </c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3"/>
    </row>
    <row r="258" spans="2:108" ht="36.75" customHeight="1" hidden="1">
      <c r="B258" s="91" t="s">
        <v>22</v>
      </c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1"/>
      <c r="AC258" s="191" t="s">
        <v>152</v>
      </c>
      <c r="AD258" s="124"/>
      <c r="AE258" s="124"/>
      <c r="AF258" s="124"/>
      <c r="AG258" s="124"/>
      <c r="AH258" s="125"/>
      <c r="AI258" s="123" t="s">
        <v>420</v>
      </c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5"/>
      <c r="BD258" s="84">
        <f>BD259</f>
        <v>0</v>
      </c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>
        <f>BZ259</f>
        <v>0</v>
      </c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131" t="str">
        <f>CP259</f>
        <v>-</v>
      </c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3"/>
    </row>
    <row r="259" spans="2:108" ht="16.5" customHeight="1" hidden="1">
      <c r="B259" s="91" t="s">
        <v>466</v>
      </c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1"/>
      <c r="AC259" s="191" t="s">
        <v>152</v>
      </c>
      <c r="AD259" s="124"/>
      <c r="AE259" s="124"/>
      <c r="AF259" s="124"/>
      <c r="AG259" s="124"/>
      <c r="AH259" s="125"/>
      <c r="AI259" s="123" t="s">
        <v>439</v>
      </c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5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131" t="s">
        <v>235</v>
      </c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3"/>
    </row>
    <row r="260" spans="2:108" ht="0.75" customHeight="1">
      <c r="B260" s="91" t="s">
        <v>547</v>
      </c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1"/>
      <c r="AC260" s="191" t="s">
        <v>152</v>
      </c>
      <c r="AD260" s="124"/>
      <c r="AE260" s="124"/>
      <c r="AF260" s="124"/>
      <c r="AG260" s="124"/>
      <c r="AH260" s="125"/>
      <c r="AI260" s="123" t="s">
        <v>535</v>
      </c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5"/>
      <c r="BD260" s="84" t="str">
        <f>BD261</f>
        <v>-</v>
      </c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 t="s">
        <v>235</v>
      </c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131" t="str">
        <f aca="true" t="shared" si="20" ref="CP260:CP265">BD260</f>
        <v>-</v>
      </c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3"/>
    </row>
    <row r="261" spans="2:108" ht="37.5" customHeight="1" hidden="1">
      <c r="B261" s="91" t="s">
        <v>536</v>
      </c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1"/>
      <c r="AC261" s="191" t="s">
        <v>152</v>
      </c>
      <c r="AD261" s="124"/>
      <c r="AE261" s="124"/>
      <c r="AF261" s="124"/>
      <c r="AG261" s="124"/>
      <c r="AH261" s="125"/>
      <c r="AI261" s="123" t="s">
        <v>537</v>
      </c>
      <c r="AJ261" s="124"/>
      <c r="AK261" s="124"/>
      <c r="AL261" s="124"/>
      <c r="AM261" s="124"/>
      <c r="AN261" s="124"/>
      <c r="AO261" s="124"/>
      <c r="AP261" s="124"/>
      <c r="AQ261" s="124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5"/>
      <c r="BD261" s="84" t="str">
        <f>BD262</f>
        <v>-</v>
      </c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 t="s">
        <v>235</v>
      </c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131" t="str">
        <f t="shared" si="20"/>
        <v>-</v>
      </c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3"/>
    </row>
    <row r="262" spans="2:108" ht="126" customHeight="1" hidden="1">
      <c r="B262" s="91" t="s">
        <v>538</v>
      </c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1"/>
      <c r="AC262" s="191" t="s">
        <v>152</v>
      </c>
      <c r="AD262" s="124"/>
      <c r="AE262" s="124"/>
      <c r="AF262" s="124"/>
      <c r="AG262" s="124"/>
      <c r="AH262" s="125"/>
      <c r="AI262" s="123" t="s">
        <v>539</v>
      </c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5"/>
      <c r="BD262" s="84" t="str">
        <f>BD263</f>
        <v>-</v>
      </c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 t="str">
        <f>BZ263</f>
        <v>-</v>
      </c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131" t="str">
        <f t="shared" si="20"/>
        <v>-</v>
      </c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3"/>
    </row>
    <row r="263" spans="2:108" ht="33" customHeight="1" hidden="1">
      <c r="B263" s="91" t="s">
        <v>362</v>
      </c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1"/>
      <c r="AC263" s="69"/>
      <c r="AD263" s="67"/>
      <c r="AE263" s="67"/>
      <c r="AF263" s="67" t="s">
        <v>152</v>
      </c>
      <c r="AG263" s="67"/>
      <c r="AH263" s="68"/>
      <c r="AI263" s="123" t="s">
        <v>540</v>
      </c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5"/>
      <c r="BD263" s="84" t="str">
        <f>BD264</f>
        <v>-</v>
      </c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 t="str">
        <f>BZ264</f>
        <v>-</v>
      </c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131" t="str">
        <f t="shared" si="20"/>
        <v>-</v>
      </c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3"/>
    </row>
    <row r="264" spans="2:108" ht="36" customHeight="1" hidden="1">
      <c r="B264" s="91" t="s">
        <v>22</v>
      </c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1"/>
      <c r="AC264" s="191" t="s">
        <v>152</v>
      </c>
      <c r="AD264" s="124"/>
      <c r="AE264" s="124"/>
      <c r="AF264" s="124"/>
      <c r="AG264" s="124"/>
      <c r="AH264" s="125"/>
      <c r="AI264" s="123" t="s">
        <v>541</v>
      </c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5"/>
      <c r="BD264" s="84" t="str">
        <f>BD265</f>
        <v>-</v>
      </c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 t="str">
        <f>BZ265</f>
        <v>-</v>
      </c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131" t="str">
        <f t="shared" si="20"/>
        <v>-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3"/>
    </row>
    <row r="265" spans="2:108" ht="23.25" customHeight="1" hidden="1">
      <c r="B265" s="91" t="s">
        <v>467</v>
      </c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1"/>
      <c r="AC265" s="191" t="s">
        <v>152</v>
      </c>
      <c r="AD265" s="124"/>
      <c r="AE265" s="124"/>
      <c r="AF265" s="124"/>
      <c r="AG265" s="124"/>
      <c r="AH265" s="125"/>
      <c r="AI265" s="123" t="s">
        <v>542</v>
      </c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5"/>
      <c r="BD265" s="84" t="s">
        <v>235</v>
      </c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 t="s">
        <v>235</v>
      </c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131" t="str">
        <f t="shared" si="20"/>
        <v>-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3"/>
    </row>
    <row r="266" spans="2:108" ht="14.25" customHeight="1">
      <c r="B266" s="211" t="s">
        <v>389</v>
      </c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2"/>
      <c r="AC266" s="212" t="s">
        <v>152</v>
      </c>
      <c r="AD266" s="213"/>
      <c r="AE266" s="213"/>
      <c r="AF266" s="213"/>
      <c r="AG266" s="213"/>
      <c r="AH266" s="214"/>
      <c r="AI266" s="215" t="s">
        <v>388</v>
      </c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4"/>
      <c r="BD266" s="117">
        <f>BD267</f>
        <v>5000</v>
      </c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  <c r="BV266" s="118"/>
      <c r="BW266" s="118"/>
      <c r="BX266" s="118"/>
      <c r="BY266" s="119"/>
      <c r="BZ266" s="117" t="str">
        <f>BZ267</f>
        <v>-</v>
      </c>
      <c r="CA266" s="118"/>
      <c r="CB266" s="118"/>
      <c r="CC266" s="118"/>
      <c r="CD266" s="118"/>
      <c r="CE266" s="118"/>
      <c r="CF266" s="118"/>
      <c r="CG266" s="118"/>
      <c r="CH266" s="118"/>
      <c r="CI266" s="118"/>
      <c r="CJ266" s="118"/>
      <c r="CK266" s="118"/>
      <c r="CL266" s="118"/>
      <c r="CM266" s="118"/>
      <c r="CN266" s="118"/>
      <c r="CO266" s="119"/>
      <c r="CP266" s="153">
        <f>CP267</f>
        <v>5000</v>
      </c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  <c r="DB266" s="154"/>
      <c r="DC266" s="154"/>
      <c r="DD266" s="155"/>
    </row>
    <row r="267" spans="2:108" ht="33" customHeight="1">
      <c r="B267" s="211" t="s">
        <v>391</v>
      </c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2"/>
      <c r="AC267" s="212" t="s">
        <v>152</v>
      </c>
      <c r="AD267" s="213"/>
      <c r="AE267" s="213"/>
      <c r="AF267" s="213"/>
      <c r="AG267" s="213"/>
      <c r="AH267" s="214"/>
      <c r="AI267" s="215" t="s">
        <v>390</v>
      </c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4"/>
      <c r="BD267" s="117">
        <f>BD269</f>
        <v>5000</v>
      </c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  <c r="BV267" s="118"/>
      <c r="BW267" s="118"/>
      <c r="BX267" s="118"/>
      <c r="BY267" s="119"/>
      <c r="BZ267" s="117" t="str">
        <f>BZ269</f>
        <v>-</v>
      </c>
      <c r="CA267" s="118"/>
      <c r="CB267" s="118"/>
      <c r="CC267" s="118"/>
      <c r="CD267" s="118"/>
      <c r="CE267" s="118"/>
      <c r="CF267" s="118"/>
      <c r="CG267" s="118"/>
      <c r="CH267" s="118"/>
      <c r="CI267" s="118"/>
      <c r="CJ267" s="118"/>
      <c r="CK267" s="118"/>
      <c r="CL267" s="118"/>
      <c r="CM267" s="118"/>
      <c r="CN267" s="118"/>
      <c r="CO267" s="119"/>
      <c r="CP267" s="153">
        <f>CP269</f>
        <v>5000</v>
      </c>
      <c r="CQ267" s="154"/>
      <c r="CR267" s="154"/>
      <c r="CS267" s="154"/>
      <c r="CT267" s="154"/>
      <c r="CU267" s="154"/>
      <c r="CV267" s="154"/>
      <c r="CW267" s="154"/>
      <c r="CX267" s="154"/>
      <c r="CY267" s="154"/>
      <c r="CZ267" s="154"/>
      <c r="DA267" s="154"/>
      <c r="DB267" s="154"/>
      <c r="DC267" s="154"/>
      <c r="DD267" s="155"/>
    </row>
    <row r="268" spans="2:108" ht="33" customHeight="1" hidden="1">
      <c r="B268" s="91" t="s">
        <v>391</v>
      </c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2"/>
      <c r="AC268" s="191" t="s">
        <v>152</v>
      </c>
      <c r="AD268" s="124"/>
      <c r="AE268" s="124"/>
      <c r="AF268" s="124"/>
      <c r="AG268" s="124"/>
      <c r="AH268" s="125"/>
      <c r="AI268" s="123" t="s">
        <v>421</v>
      </c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5"/>
      <c r="BD268" s="85">
        <v>5000</v>
      </c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7"/>
      <c r="BZ268" s="85" t="s">
        <v>235</v>
      </c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7"/>
      <c r="CP268" s="85" t="e">
        <f>BD268-BZ268</f>
        <v>#VALUE!</v>
      </c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7"/>
    </row>
    <row r="269" spans="2:108" ht="33" customHeight="1">
      <c r="B269" s="91" t="s">
        <v>453</v>
      </c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251"/>
      <c r="T269" s="251"/>
      <c r="U269" s="251"/>
      <c r="V269" s="251"/>
      <c r="W269" s="251"/>
      <c r="X269" s="251"/>
      <c r="Y269" s="251"/>
      <c r="Z269" s="251"/>
      <c r="AA269" s="251"/>
      <c r="AB269" s="252"/>
      <c r="AC269" s="191" t="s">
        <v>152</v>
      </c>
      <c r="AD269" s="124"/>
      <c r="AE269" s="124"/>
      <c r="AF269" s="124"/>
      <c r="AG269" s="124"/>
      <c r="AH269" s="125"/>
      <c r="AI269" s="123" t="s">
        <v>421</v>
      </c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5"/>
      <c r="BD269" s="85">
        <f>BD270</f>
        <v>5000</v>
      </c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7"/>
      <c r="BZ269" s="85" t="str">
        <f>BZ270</f>
        <v>-</v>
      </c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7"/>
      <c r="CP269" s="131">
        <f>CP270</f>
        <v>5000</v>
      </c>
      <c r="CQ269" s="132"/>
      <c r="CR269" s="132"/>
      <c r="CS269" s="132"/>
      <c r="CT269" s="132"/>
      <c r="CU269" s="132"/>
      <c r="CV269" s="132"/>
      <c r="CW269" s="132"/>
      <c r="CX269" s="132"/>
      <c r="CY269" s="132"/>
      <c r="CZ269" s="132"/>
      <c r="DA269" s="132"/>
      <c r="DB269" s="132"/>
      <c r="DC269" s="132"/>
      <c r="DD269" s="133"/>
    </row>
    <row r="270" spans="2:108" ht="37.5" customHeight="1">
      <c r="B270" s="91" t="s">
        <v>497</v>
      </c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  <c r="Z270" s="251"/>
      <c r="AA270" s="251"/>
      <c r="AB270" s="252"/>
      <c r="AC270" s="191" t="s">
        <v>152</v>
      </c>
      <c r="AD270" s="124"/>
      <c r="AE270" s="124"/>
      <c r="AF270" s="124"/>
      <c r="AG270" s="124"/>
      <c r="AH270" s="125"/>
      <c r="AI270" s="123" t="s">
        <v>422</v>
      </c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5"/>
      <c r="BD270" s="85">
        <f>BD271</f>
        <v>5000</v>
      </c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7"/>
      <c r="BZ270" s="85" t="str">
        <f>BZ271</f>
        <v>-</v>
      </c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7"/>
      <c r="CP270" s="131">
        <f>CP271</f>
        <v>5000</v>
      </c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3"/>
    </row>
    <row r="271" spans="2:108" ht="97.5" customHeight="1">
      <c r="B271" s="91" t="s">
        <v>543</v>
      </c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1"/>
      <c r="AC271" s="191" t="s">
        <v>152</v>
      </c>
      <c r="AD271" s="124"/>
      <c r="AE271" s="124"/>
      <c r="AF271" s="124"/>
      <c r="AG271" s="124"/>
      <c r="AH271" s="125"/>
      <c r="AI271" s="123" t="s">
        <v>393</v>
      </c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5"/>
      <c r="BD271" s="84">
        <f>BD272</f>
        <v>5000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 t="str">
        <f>BZ272</f>
        <v>-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31">
        <f>CP272</f>
        <v>5000</v>
      </c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3"/>
    </row>
    <row r="272" spans="2:108" ht="36.75" customHeight="1">
      <c r="B272" s="91" t="s">
        <v>362</v>
      </c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1"/>
      <c r="AC272" s="212" t="s">
        <v>152</v>
      </c>
      <c r="AD272" s="213"/>
      <c r="AE272" s="213"/>
      <c r="AF272" s="213"/>
      <c r="AG272" s="213"/>
      <c r="AH272" s="214"/>
      <c r="AI272" s="123" t="s">
        <v>394</v>
      </c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5"/>
      <c r="BD272" s="85">
        <f>BD273</f>
        <v>5000</v>
      </c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7"/>
      <c r="BZ272" s="84" t="str">
        <f>BZ273</f>
        <v>-</v>
      </c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131">
        <f>CP273</f>
        <v>5000</v>
      </c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3"/>
    </row>
    <row r="273" spans="2:108" ht="38.25" customHeight="1">
      <c r="B273" s="91" t="s">
        <v>22</v>
      </c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1"/>
      <c r="AC273" s="212" t="s">
        <v>152</v>
      </c>
      <c r="AD273" s="213"/>
      <c r="AE273" s="213"/>
      <c r="AF273" s="213"/>
      <c r="AG273" s="213"/>
      <c r="AH273" s="214"/>
      <c r="AI273" s="123" t="s">
        <v>392</v>
      </c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5"/>
      <c r="BD273" s="85">
        <f>BD274</f>
        <v>5000</v>
      </c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7"/>
      <c r="BZ273" s="84" t="str">
        <f>BZ274</f>
        <v>-</v>
      </c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131">
        <f>CP274</f>
        <v>5000</v>
      </c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3"/>
    </row>
    <row r="274" spans="2:108" ht="23.25" customHeight="1">
      <c r="B274" s="91" t="s">
        <v>467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1"/>
      <c r="AC274" s="191" t="s">
        <v>152</v>
      </c>
      <c r="AD274" s="124"/>
      <c r="AE274" s="124"/>
      <c r="AF274" s="124"/>
      <c r="AG274" s="124"/>
      <c r="AH274" s="125"/>
      <c r="AI274" s="123" t="s">
        <v>395</v>
      </c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5"/>
      <c r="BD274" s="84">
        <v>5000</v>
      </c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 t="s">
        <v>235</v>
      </c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131">
        <f>BD274</f>
        <v>5000</v>
      </c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3"/>
    </row>
    <row r="275" spans="2:108" ht="17.25" customHeight="1">
      <c r="B275" s="211" t="s">
        <v>228</v>
      </c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2"/>
      <c r="AC275" s="191" t="s">
        <v>152</v>
      </c>
      <c r="AD275" s="124"/>
      <c r="AE275" s="124"/>
      <c r="AF275" s="124"/>
      <c r="AG275" s="124"/>
      <c r="AH275" s="125"/>
      <c r="AI275" s="215" t="s">
        <v>90</v>
      </c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4"/>
      <c r="BD275" s="129">
        <f>BD276</f>
        <v>2059900</v>
      </c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>
        <f>BZ276</f>
        <v>222306.65</v>
      </c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53">
        <f aca="true" t="shared" si="21" ref="CP275:CP281">CP276</f>
        <v>1837593.35</v>
      </c>
      <c r="CQ275" s="154"/>
      <c r="CR275" s="154"/>
      <c r="CS275" s="154"/>
      <c r="CT275" s="154"/>
      <c r="CU275" s="154"/>
      <c r="CV275" s="154"/>
      <c r="CW275" s="154"/>
      <c r="CX275" s="154"/>
      <c r="CY275" s="154"/>
      <c r="CZ275" s="154"/>
      <c r="DA275" s="154"/>
      <c r="DB275" s="154"/>
      <c r="DC275" s="154"/>
      <c r="DD275" s="155"/>
    </row>
    <row r="276" spans="2:108" ht="18" customHeight="1">
      <c r="B276" s="211" t="s">
        <v>231</v>
      </c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2"/>
      <c r="AC276" s="191" t="s">
        <v>152</v>
      </c>
      <c r="AD276" s="124"/>
      <c r="AE276" s="124"/>
      <c r="AF276" s="124"/>
      <c r="AG276" s="124"/>
      <c r="AH276" s="125"/>
      <c r="AI276" s="215" t="s">
        <v>91</v>
      </c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4"/>
      <c r="BD276" s="129">
        <f>BD277</f>
        <v>2059900</v>
      </c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>
        <f>BZ277</f>
        <v>222306.65</v>
      </c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53">
        <f t="shared" si="21"/>
        <v>1837593.35</v>
      </c>
      <c r="CQ276" s="154"/>
      <c r="CR276" s="154"/>
      <c r="CS276" s="154"/>
      <c r="CT276" s="154"/>
      <c r="CU276" s="154"/>
      <c r="CV276" s="154"/>
      <c r="CW276" s="154"/>
      <c r="CX276" s="154"/>
      <c r="CY276" s="154"/>
      <c r="CZ276" s="154"/>
      <c r="DA276" s="154"/>
      <c r="DB276" s="154"/>
      <c r="DC276" s="154"/>
      <c r="DD276" s="155"/>
    </row>
    <row r="277" spans="2:108" ht="35.25" customHeight="1">
      <c r="B277" s="91" t="s">
        <v>3</v>
      </c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1"/>
      <c r="AC277" s="191" t="s">
        <v>152</v>
      </c>
      <c r="AD277" s="124"/>
      <c r="AE277" s="124"/>
      <c r="AF277" s="124"/>
      <c r="AG277" s="124"/>
      <c r="AH277" s="125"/>
      <c r="AI277" s="123" t="s">
        <v>92</v>
      </c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5"/>
      <c r="BD277" s="84">
        <f>BD278</f>
        <v>2059900</v>
      </c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>
        <f>BZ278</f>
        <v>222306.65</v>
      </c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131">
        <f t="shared" si="21"/>
        <v>1837593.35</v>
      </c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3"/>
    </row>
    <row r="278" spans="2:108" ht="15.75" customHeight="1">
      <c r="B278" s="91" t="s">
        <v>341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1"/>
      <c r="AC278" s="191" t="s">
        <v>152</v>
      </c>
      <c r="AD278" s="124"/>
      <c r="AE278" s="124"/>
      <c r="AF278" s="124"/>
      <c r="AG278" s="124"/>
      <c r="AH278" s="125"/>
      <c r="AI278" s="123" t="s">
        <v>93</v>
      </c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5"/>
      <c r="BD278" s="84">
        <f>BD279+BD283</f>
        <v>2059900</v>
      </c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>
        <f>BZ279+BZ283</f>
        <v>222306.65</v>
      </c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131">
        <f t="shared" si="21"/>
        <v>1837593.35</v>
      </c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3"/>
    </row>
    <row r="279" spans="2:149" ht="93.75" customHeight="1">
      <c r="B279" s="91" t="s">
        <v>333</v>
      </c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1"/>
      <c r="AC279" s="225" t="s">
        <v>152</v>
      </c>
      <c r="AD279" s="226"/>
      <c r="AE279" s="226"/>
      <c r="AF279" s="226"/>
      <c r="AG279" s="226"/>
      <c r="AH279" s="227"/>
      <c r="AI279" s="123" t="s">
        <v>351</v>
      </c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5"/>
      <c r="BD279" s="84">
        <f>BD280</f>
        <v>2059900</v>
      </c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>
        <f>BZ280</f>
        <v>222306.65</v>
      </c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131">
        <f t="shared" si="21"/>
        <v>1837593.35</v>
      </c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3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</row>
    <row r="280" spans="2:152" s="21" customFormat="1" ht="35.25" customHeight="1">
      <c r="B280" s="91" t="s">
        <v>95</v>
      </c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1"/>
      <c r="AC280" s="83" t="s">
        <v>152</v>
      </c>
      <c r="AD280" s="83"/>
      <c r="AE280" s="83"/>
      <c r="AF280" s="83"/>
      <c r="AG280" s="83"/>
      <c r="AH280" s="83"/>
      <c r="AI280" s="123" t="s">
        <v>94</v>
      </c>
      <c r="AJ280" s="124"/>
      <c r="AK280" s="124"/>
      <c r="AL280" s="124"/>
      <c r="AM280" s="124"/>
      <c r="AN280" s="124"/>
      <c r="AO280" s="124"/>
      <c r="AP280" s="124"/>
      <c r="AQ280" s="124"/>
      <c r="AR280" s="124"/>
      <c r="AS280" s="124"/>
      <c r="AT280" s="124"/>
      <c r="AU280" s="124"/>
      <c r="AV280" s="124"/>
      <c r="AW280" s="124"/>
      <c r="AX280" s="124"/>
      <c r="AY280" s="124"/>
      <c r="AZ280" s="124"/>
      <c r="BA280" s="124"/>
      <c r="BB280" s="124"/>
      <c r="BC280" s="125"/>
      <c r="BD280" s="84">
        <f>BD281</f>
        <v>2059900</v>
      </c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>
        <f>BZ281</f>
        <v>222306.65</v>
      </c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131">
        <f t="shared" si="21"/>
        <v>1837593.35</v>
      </c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3"/>
      <c r="DU280" s="27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</row>
    <row r="281" spans="2:152" ht="18.75" customHeight="1">
      <c r="B281" s="241" t="s">
        <v>97</v>
      </c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6"/>
      <c r="AC281" s="165" t="s">
        <v>152</v>
      </c>
      <c r="AD281" s="165"/>
      <c r="AE281" s="165"/>
      <c r="AF281" s="165"/>
      <c r="AG281" s="165"/>
      <c r="AH281" s="165"/>
      <c r="AI281" s="240" t="s">
        <v>96</v>
      </c>
      <c r="AJ281" s="226"/>
      <c r="AK281" s="226"/>
      <c r="AL281" s="226"/>
      <c r="AM281" s="226"/>
      <c r="AN281" s="226"/>
      <c r="AO281" s="226"/>
      <c r="AP281" s="226"/>
      <c r="AQ281" s="226"/>
      <c r="AR281" s="226"/>
      <c r="AS281" s="226"/>
      <c r="AT281" s="226"/>
      <c r="AU281" s="226"/>
      <c r="AV281" s="226"/>
      <c r="AW281" s="226"/>
      <c r="AX281" s="226"/>
      <c r="AY281" s="226"/>
      <c r="AZ281" s="226"/>
      <c r="BA281" s="226"/>
      <c r="BB281" s="226"/>
      <c r="BC281" s="227"/>
      <c r="BD281" s="147">
        <f>BD282</f>
        <v>2059900</v>
      </c>
      <c r="BE281" s="147"/>
      <c r="BF281" s="147"/>
      <c r="BG281" s="147"/>
      <c r="BH281" s="147"/>
      <c r="BI281" s="147"/>
      <c r="BJ281" s="147"/>
      <c r="BK281" s="147"/>
      <c r="BL281" s="147"/>
      <c r="BM281" s="147"/>
      <c r="BN281" s="147"/>
      <c r="BO281" s="147"/>
      <c r="BP281" s="147"/>
      <c r="BQ281" s="147"/>
      <c r="BR281" s="147"/>
      <c r="BS281" s="147"/>
      <c r="BT281" s="147"/>
      <c r="BU281" s="147"/>
      <c r="BV281" s="147"/>
      <c r="BW281" s="147"/>
      <c r="BX281" s="147"/>
      <c r="BY281" s="147"/>
      <c r="BZ281" s="147">
        <f>BZ282</f>
        <v>222306.65</v>
      </c>
      <c r="CA281" s="147"/>
      <c r="CB281" s="147"/>
      <c r="CC281" s="147"/>
      <c r="CD281" s="147"/>
      <c r="CE281" s="147"/>
      <c r="CF281" s="147"/>
      <c r="CG281" s="147"/>
      <c r="CH281" s="147"/>
      <c r="CI281" s="147"/>
      <c r="CJ281" s="147"/>
      <c r="CK281" s="147"/>
      <c r="CL281" s="147"/>
      <c r="CM281" s="147"/>
      <c r="CN281" s="147"/>
      <c r="CO281" s="147"/>
      <c r="CP281" s="275">
        <f t="shared" si="21"/>
        <v>1837593.35</v>
      </c>
      <c r="CQ281" s="276"/>
      <c r="CR281" s="276"/>
      <c r="CS281" s="276"/>
      <c r="CT281" s="276"/>
      <c r="CU281" s="276"/>
      <c r="CV281" s="276"/>
      <c r="CW281" s="276"/>
      <c r="CX281" s="276"/>
      <c r="CY281" s="276"/>
      <c r="CZ281" s="276"/>
      <c r="DA281" s="276"/>
      <c r="DB281" s="276"/>
      <c r="DC281" s="276"/>
      <c r="DD281" s="277"/>
      <c r="DU281" s="23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</row>
    <row r="282" spans="2:152" ht="72" customHeight="1" thickBot="1">
      <c r="B282" s="228" t="s">
        <v>368</v>
      </c>
      <c r="C282" s="228"/>
      <c r="D282" s="228"/>
      <c r="E282" s="228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  <c r="AA282" s="228"/>
      <c r="AB282" s="228"/>
      <c r="AC282" s="83" t="s">
        <v>152</v>
      </c>
      <c r="AD282" s="83"/>
      <c r="AE282" s="83"/>
      <c r="AF282" s="83"/>
      <c r="AG282" s="83"/>
      <c r="AH282" s="83"/>
      <c r="AI282" s="83" t="s">
        <v>98</v>
      </c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4">
        <v>2059900</v>
      </c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>
        <v>222306.65</v>
      </c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>
        <f>BD282-BZ282</f>
        <v>1837593.35</v>
      </c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U282" s="23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</row>
    <row r="283" spans="2:108" ht="95.25" customHeight="1" hidden="1">
      <c r="B283" s="228" t="s">
        <v>398</v>
      </c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  <c r="AA283" s="228"/>
      <c r="AB283" s="228"/>
      <c r="AC283" s="83" t="s">
        <v>152</v>
      </c>
      <c r="AD283" s="83"/>
      <c r="AE283" s="83"/>
      <c r="AF283" s="83"/>
      <c r="AG283" s="83"/>
      <c r="AH283" s="83"/>
      <c r="AI283" s="83" t="s">
        <v>399</v>
      </c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4">
        <f>BD284</f>
        <v>0</v>
      </c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>
        <f>BZ284</f>
        <v>0</v>
      </c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 t="s">
        <v>235</v>
      </c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</row>
    <row r="284" spans="2:108" ht="35.25" customHeight="1" hidden="1">
      <c r="B284" s="228" t="s">
        <v>95</v>
      </c>
      <c r="C284" s="228"/>
      <c r="D284" s="228"/>
      <c r="E284" s="228"/>
      <c r="F284" s="228"/>
      <c r="G284" s="228"/>
      <c r="H284" s="228"/>
      <c r="I284" s="228"/>
      <c r="J284" s="228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228"/>
      <c r="AA284" s="228"/>
      <c r="AB284" s="228"/>
      <c r="AC284" s="83" t="s">
        <v>152</v>
      </c>
      <c r="AD284" s="83"/>
      <c r="AE284" s="83"/>
      <c r="AF284" s="83"/>
      <c r="AG284" s="83"/>
      <c r="AH284" s="83"/>
      <c r="AI284" s="83" t="s">
        <v>400</v>
      </c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4">
        <f>BD285</f>
        <v>0</v>
      </c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>
        <f>BZ285</f>
        <v>0</v>
      </c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129" t="s">
        <v>235</v>
      </c>
      <c r="CQ284" s="129"/>
      <c r="CR284" s="129"/>
      <c r="CS284" s="129"/>
      <c r="CT284" s="129"/>
      <c r="CU284" s="129"/>
      <c r="CV284" s="129"/>
      <c r="CW284" s="129"/>
      <c r="CX284" s="129"/>
      <c r="CY284" s="129"/>
      <c r="CZ284" s="129"/>
      <c r="DA284" s="129"/>
      <c r="DB284" s="129"/>
      <c r="DC284" s="129"/>
      <c r="DD284" s="129"/>
    </row>
    <row r="285" spans="2:108" ht="18.75" customHeight="1" hidden="1">
      <c r="B285" s="228" t="s">
        <v>97</v>
      </c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  <c r="AA285" s="228"/>
      <c r="AB285" s="228"/>
      <c r="AC285" s="83" t="s">
        <v>152</v>
      </c>
      <c r="AD285" s="83"/>
      <c r="AE285" s="83"/>
      <c r="AF285" s="83"/>
      <c r="AG285" s="83"/>
      <c r="AH285" s="83"/>
      <c r="AI285" s="83" t="s">
        <v>401</v>
      </c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4">
        <f>BD286</f>
        <v>0</v>
      </c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>
        <f>BZ286</f>
        <v>0</v>
      </c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 t="s">
        <v>235</v>
      </c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</row>
    <row r="286" spans="2:108" ht="67.5" customHeight="1" hidden="1">
      <c r="B286" s="228" t="s">
        <v>368</v>
      </c>
      <c r="C286" s="228"/>
      <c r="D286" s="228"/>
      <c r="E286" s="228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  <c r="AA286" s="228"/>
      <c r="AB286" s="228"/>
      <c r="AC286" s="83" t="s">
        <v>152</v>
      </c>
      <c r="AD286" s="83"/>
      <c r="AE286" s="83"/>
      <c r="AF286" s="83"/>
      <c r="AG286" s="83"/>
      <c r="AH286" s="83"/>
      <c r="AI286" s="83" t="s">
        <v>402</v>
      </c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 t="s">
        <v>235</v>
      </c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</row>
    <row r="287" spans="2:108" ht="21" customHeight="1" hidden="1">
      <c r="B287" s="257" t="s">
        <v>481</v>
      </c>
      <c r="C287" s="257"/>
      <c r="D287" s="257"/>
      <c r="E287" s="257"/>
      <c r="F287" s="257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7"/>
      <c r="R287" s="257"/>
      <c r="S287" s="257"/>
      <c r="T287" s="257"/>
      <c r="U287" s="257"/>
      <c r="V287" s="257"/>
      <c r="W287" s="257"/>
      <c r="X287" s="257"/>
      <c r="Y287" s="257"/>
      <c r="Z287" s="257"/>
      <c r="AA287" s="257"/>
      <c r="AB287" s="257"/>
      <c r="AC287" s="116" t="s">
        <v>152</v>
      </c>
      <c r="AD287" s="116"/>
      <c r="AE287" s="116"/>
      <c r="AF287" s="116"/>
      <c r="AG287" s="116"/>
      <c r="AH287" s="116"/>
      <c r="AI287" s="116" t="s">
        <v>482</v>
      </c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29" t="str">
        <f>BD288</f>
        <v>-</v>
      </c>
      <c r="BE287" s="129"/>
      <c r="BF287" s="129"/>
      <c r="BG287" s="129"/>
      <c r="BH287" s="129"/>
      <c r="BI287" s="129"/>
      <c r="BJ287" s="129"/>
      <c r="BK287" s="129"/>
      <c r="BL287" s="129"/>
      <c r="BM287" s="129"/>
      <c r="BN287" s="129"/>
      <c r="BO287" s="129"/>
      <c r="BP287" s="129"/>
      <c r="BQ287" s="129"/>
      <c r="BR287" s="129"/>
      <c r="BS287" s="129"/>
      <c r="BT287" s="129"/>
      <c r="BU287" s="129"/>
      <c r="BV287" s="129"/>
      <c r="BW287" s="129"/>
      <c r="BX287" s="129"/>
      <c r="BY287" s="129"/>
      <c r="BZ287" s="129" t="str">
        <f>BZ288</f>
        <v>-</v>
      </c>
      <c r="CA287" s="129"/>
      <c r="CB287" s="129"/>
      <c r="CC287" s="129"/>
      <c r="CD287" s="129"/>
      <c r="CE287" s="129"/>
      <c r="CF287" s="129"/>
      <c r="CG287" s="129"/>
      <c r="CH287" s="129"/>
      <c r="CI287" s="129"/>
      <c r="CJ287" s="129"/>
      <c r="CK287" s="129"/>
      <c r="CL287" s="129"/>
      <c r="CM287" s="129"/>
      <c r="CN287" s="129"/>
      <c r="CO287" s="129"/>
      <c r="CP287" s="129" t="s">
        <v>235</v>
      </c>
      <c r="CQ287" s="129"/>
      <c r="CR287" s="129"/>
      <c r="CS287" s="129"/>
      <c r="CT287" s="129"/>
      <c r="CU287" s="129"/>
      <c r="CV287" s="129"/>
      <c r="CW287" s="129"/>
      <c r="CX287" s="129"/>
      <c r="CY287" s="129"/>
      <c r="CZ287" s="129"/>
      <c r="DA287" s="129"/>
      <c r="DB287" s="129"/>
      <c r="DC287" s="129"/>
      <c r="DD287" s="129"/>
    </row>
    <row r="288" spans="2:108" ht="28.5" customHeight="1" hidden="1">
      <c r="B288" s="242" t="s">
        <v>498</v>
      </c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4"/>
      <c r="AC288" s="253" t="s">
        <v>152</v>
      </c>
      <c r="AD288" s="254"/>
      <c r="AE288" s="254"/>
      <c r="AF288" s="254"/>
      <c r="AG288" s="254"/>
      <c r="AH288" s="255"/>
      <c r="AI288" s="289" t="s">
        <v>480</v>
      </c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5"/>
      <c r="BD288" s="126" t="str">
        <f>BD307</f>
        <v>-</v>
      </c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126"/>
      <c r="BY288" s="126"/>
      <c r="BZ288" s="126" t="str">
        <f>BZ307</f>
        <v>-</v>
      </c>
      <c r="CA288" s="126"/>
      <c r="CB288" s="126"/>
      <c r="CC288" s="126"/>
      <c r="CD288" s="126"/>
      <c r="CE288" s="126"/>
      <c r="CF288" s="126"/>
      <c r="CG288" s="126"/>
      <c r="CH288" s="126"/>
      <c r="CI288" s="126"/>
      <c r="CJ288" s="126"/>
      <c r="CK288" s="126"/>
      <c r="CL288" s="126"/>
      <c r="CM288" s="126"/>
      <c r="CN288" s="126"/>
      <c r="CO288" s="126"/>
      <c r="CP288" s="153" t="str">
        <f>CP307</f>
        <v>-</v>
      </c>
      <c r="CQ288" s="154"/>
      <c r="CR288" s="154"/>
      <c r="CS288" s="154"/>
      <c r="CT288" s="154"/>
      <c r="CU288" s="154"/>
      <c r="CV288" s="154"/>
      <c r="CW288" s="154"/>
      <c r="CX288" s="154"/>
      <c r="CY288" s="154"/>
      <c r="CZ288" s="154"/>
      <c r="DA288" s="154"/>
      <c r="DB288" s="154"/>
      <c r="DC288" s="154"/>
      <c r="DD288" s="155"/>
    </row>
    <row r="289" spans="2:108" ht="36.75" customHeight="1" hidden="1">
      <c r="B289" s="95" t="s">
        <v>437</v>
      </c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7"/>
      <c r="AC289" s="191" t="s">
        <v>152</v>
      </c>
      <c r="AD289" s="124"/>
      <c r="AE289" s="124"/>
      <c r="AF289" s="124"/>
      <c r="AG289" s="124"/>
      <c r="AH289" s="125"/>
      <c r="AI289" s="238" t="s">
        <v>479</v>
      </c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39"/>
      <c r="BD289" s="88">
        <f>BD292+BD306</f>
        <v>0</v>
      </c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>
        <f>BZ292</f>
        <v>0</v>
      </c>
      <c r="CA289" s="88"/>
      <c r="CB289" s="88"/>
      <c r="CC289" s="88"/>
      <c r="CD289" s="88"/>
      <c r="CE289" s="88"/>
      <c r="CF289" s="88"/>
      <c r="CG289" s="88"/>
      <c r="CH289" s="88"/>
      <c r="CI289" s="88"/>
      <c r="CJ289" s="88"/>
      <c r="CK289" s="88"/>
      <c r="CL289" s="88"/>
      <c r="CM289" s="88"/>
      <c r="CN289" s="88"/>
      <c r="CO289" s="88"/>
      <c r="CP289" s="131">
        <f aca="true" t="shared" si="22" ref="CP289:CP306">BD289-BZ289</f>
        <v>0</v>
      </c>
      <c r="CQ289" s="132"/>
      <c r="CR289" s="132"/>
      <c r="CS289" s="132"/>
      <c r="CT289" s="132"/>
      <c r="CU289" s="132"/>
      <c r="CV289" s="132"/>
      <c r="CW289" s="132"/>
      <c r="CX289" s="132"/>
      <c r="CY289" s="132"/>
      <c r="CZ289" s="132"/>
      <c r="DA289" s="132"/>
      <c r="DB289" s="132"/>
      <c r="DC289" s="132"/>
      <c r="DD289" s="133"/>
    </row>
    <row r="290" spans="2:108" ht="34.5" customHeight="1" hidden="1">
      <c r="B290" s="95" t="s">
        <v>340</v>
      </c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7"/>
      <c r="AC290" s="191" t="s">
        <v>152</v>
      </c>
      <c r="AD290" s="124"/>
      <c r="AE290" s="124"/>
      <c r="AF290" s="124"/>
      <c r="AG290" s="124"/>
      <c r="AH290" s="125"/>
      <c r="AI290" s="238" t="s">
        <v>462</v>
      </c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39"/>
      <c r="BD290" s="88">
        <f>BD292</f>
        <v>0</v>
      </c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>
        <f>BZ293</f>
        <v>0</v>
      </c>
      <c r="CA290" s="88"/>
      <c r="CB290" s="88"/>
      <c r="CC290" s="88"/>
      <c r="CD290" s="88"/>
      <c r="CE290" s="88"/>
      <c r="CF290" s="88"/>
      <c r="CG290" s="88"/>
      <c r="CH290" s="88"/>
      <c r="CI290" s="88"/>
      <c r="CJ290" s="88"/>
      <c r="CK290" s="88"/>
      <c r="CL290" s="88"/>
      <c r="CM290" s="88"/>
      <c r="CN290" s="88"/>
      <c r="CO290" s="88"/>
      <c r="CP290" s="131">
        <f t="shared" si="22"/>
        <v>0</v>
      </c>
      <c r="CQ290" s="132"/>
      <c r="CR290" s="132"/>
      <c r="CS290" s="132"/>
      <c r="CT290" s="132"/>
      <c r="CU290" s="132"/>
      <c r="CV290" s="132"/>
      <c r="CW290" s="132"/>
      <c r="CX290" s="132"/>
      <c r="CY290" s="132"/>
      <c r="CZ290" s="132"/>
      <c r="DA290" s="132"/>
      <c r="DB290" s="132"/>
      <c r="DC290" s="132"/>
      <c r="DD290" s="133"/>
    </row>
    <row r="291" spans="2:108" s="21" customFormat="1" ht="31.5" customHeight="1" hidden="1">
      <c r="B291" s="91" t="s">
        <v>129</v>
      </c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1"/>
      <c r="AC291" s="191" t="s">
        <v>152</v>
      </c>
      <c r="AD291" s="124"/>
      <c r="AE291" s="124"/>
      <c r="AF291" s="124"/>
      <c r="AG291" s="124"/>
      <c r="AH291" s="125"/>
      <c r="AI291" s="123" t="s">
        <v>502</v>
      </c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5"/>
      <c r="BD291" s="84">
        <f>BD292</f>
        <v>0</v>
      </c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>
        <f>BZ292</f>
        <v>0</v>
      </c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131">
        <f t="shared" si="22"/>
        <v>0</v>
      </c>
      <c r="CQ291" s="132"/>
      <c r="CR291" s="132"/>
      <c r="CS291" s="132"/>
      <c r="CT291" s="132"/>
      <c r="CU291" s="132"/>
      <c r="CV291" s="132"/>
      <c r="CW291" s="132"/>
      <c r="CX291" s="132"/>
      <c r="CY291" s="132"/>
      <c r="CZ291" s="132"/>
      <c r="DA291" s="132"/>
      <c r="DB291" s="132"/>
      <c r="DC291" s="132"/>
      <c r="DD291" s="133"/>
    </row>
    <row r="292" spans="2:108" ht="32.25" customHeight="1" hidden="1">
      <c r="B292" s="91" t="s">
        <v>499</v>
      </c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1"/>
      <c r="AC292" s="191" t="s">
        <v>152</v>
      </c>
      <c r="AD292" s="124"/>
      <c r="AE292" s="124"/>
      <c r="AF292" s="124"/>
      <c r="AG292" s="124"/>
      <c r="AH292" s="125"/>
      <c r="AI292" s="123" t="s">
        <v>474</v>
      </c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5"/>
      <c r="BD292" s="84">
        <f>BD293</f>
        <v>0</v>
      </c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>
        <f>BZ293</f>
        <v>0</v>
      </c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131">
        <f t="shared" si="22"/>
        <v>0</v>
      </c>
      <c r="CQ292" s="132"/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3"/>
    </row>
    <row r="293" spans="2:108" ht="36" customHeight="1" hidden="1">
      <c r="B293" s="91" t="s">
        <v>463</v>
      </c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1"/>
      <c r="AC293" s="191" t="s">
        <v>152</v>
      </c>
      <c r="AD293" s="124"/>
      <c r="AE293" s="124"/>
      <c r="AF293" s="124"/>
      <c r="AG293" s="124"/>
      <c r="AH293" s="125"/>
      <c r="AI293" s="123" t="s">
        <v>502</v>
      </c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5"/>
      <c r="BD293" s="84">
        <f>BD294</f>
        <v>0</v>
      </c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>
        <f>BZ294</f>
        <v>0</v>
      </c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131">
        <f t="shared" si="22"/>
        <v>0</v>
      </c>
      <c r="CQ293" s="132"/>
      <c r="CR293" s="132"/>
      <c r="CS293" s="132"/>
      <c r="CT293" s="132"/>
      <c r="CU293" s="132"/>
      <c r="CV293" s="132"/>
      <c r="CW293" s="132"/>
      <c r="CX293" s="132"/>
      <c r="CY293" s="132"/>
      <c r="CZ293" s="132"/>
      <c r="DA293" s="132"/>
      <c r="DB293" s="132"/>
      <c r="DC293" s="132"/>
      <c r="DD293" s="133"/>
    </row>
    <row r="294" spans="2:108" ht="36.75" customHeight="1" hidden="1">
      <c r="B294" s="91" t="s">
        <v>500</v>
      </c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1"/>
      <c r="AC294" s="191" t="s">
        <v>152</v>
      </c>
      <c r="AD294" s="124"/>
      <c r="AE294" s="124"/>
      <c r="AF294" s="124"/>
      <c r="AG294" s="124"/>
      <c r="AH294" s="125"/>
      <c r="AI294" s="123" t="s">
        <v>464</v>
      </c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5"/>
      <c r="BD294" s="85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7"/>
      <c r="BZ294" s="85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7"/>
      <c r="CP294" s="85">
        <f t="shared" si="22"/>
        <v>0</v>
      </c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7"/>
    </row>
    <row r="295" spans="2:108" ht="33.75" customHeight="1" hidden="1">
      <c r="B295" s="91" t="s">
        <v>292</v>
      </c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1"/>
      <c r="AC295" s="191" t="s">
        <v>152</v>
      </c>
      <c r="AD295" s="124"/>
      <c r="AE295" s="124"/>
      <c r="AF295" s="124"/>
      <c r="AG295" s="124"/>
      <c r="AH295" s="125"/>
      <c r="AI295" s="123" t="s">
        <v>136</v>
      </c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5"/>
      <c r="BD295" s="85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7"/>
      <c r="BZ295" s="85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7"/>
      <c r="CP295" s="85">
        <f t="shared" si="22"/>
        <v>0</v>
      </c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7"/>
    </row>
    <row r="296" spans="2:108" ht="33" customHeight="1" hidden="1">
      <c r="B296" s="91" t="s">
        <v>293</v>
      </c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1"/>
      <c r="AC296" s="191" t="s">
        <v>152</v>
      </c>
      <c r="AD296" s="124"/>
      <c r="AE296" s="124"/>
      <c r="AF296" s="124"/>
      <c r="AG296" s="124"/>
      <c r="AH296" s="125"/>
      <c r="AI296" s="123" t="s">
        <v>135</v>
      </c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5"/>
      <c r="BD296" s="85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7"/>
      <c r="BZ296" s="85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7"/>
      <c r="CP296" s="85">
        <f t="shared" si="22"/>
        <v>0</v>
      </c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7"/>
    </row>
    <row r="297" spans="2:108" ht="32.25" customHeight="1" hidden="1">
      <c r="B297" s="91" t="s">
        <v>137</v>
      </c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1"/>
      <c r="AC297" s="191" t="s">
        <v>152</v>
      </c>
      <c r="AD297" s="124"/>
      <c r="AE297" s="124"/>
      <c r="AF297" s="124"/>
      <c r="AG297" s="124"/>
      <c r="AH297" s="125"/>
      <c r="AI297" s="123" t="s">
        <v>124</v>
      </c>
      <c r="AJ297" s="124"/>
      <c r="AK297" s="124"/>
      <c r="AL297" s="124"/>
      <c r="AM297" s="124"/>
      <c r="AN297" s="124"/>
      <c r="AO297" s="124"/>
      <c r="AP297" s="124"/>
      <c r="AQ297" s="124"/>
      <c r="AR297" s="124"/>
      <c r="AS297" s="124"/>
      <c r="AT297" s="124"/>
      <c r="AU297" s="124"/>
      <c r="AV297" s="124"/>
      <c r="AW297" s="124"/>
      <c r="AX297" s="124"/>
      <c r="AY297" s="124"/>
      <c r="AZ297" s="124"/>
      <c r="BA297" s="124"/>
      <c r="BB297" s="124"/>
      <c r="BC297" s="125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131">
        <f t="shared" si="22"/>
        <v>0</v>
      </c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3"/>
    </row>
    <row r="298" spans="2:108" ht="34.5" customHeight="1" hidden="1">
      <c r="B298" s="91" t="s">
        <v>292</v>
      </c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1"/>
      <c r="AC298" s="191" t="s">
        <v>152</v>
      </c>
      <c r="AD298" s="124"/>
      <c r="AE298" s="124"/>
      <c r="AF298" s="124"/>
      <c r="AG298" s="124"/>
      <c r="AH298" s="125"/>
      <c r="AI298" s="123" t="s">
        <v>301</v>
      </c>
      <c r="AJ298" s="124"/>
      <c r="AK298" s="124"/>
      <c r="AL298" s="124"/>
      <c r="AM298" s="124"/>
      <c r="AN298" s="124"/>
      <c r="AO298" s="124"/>
      <c r="AP298" s="124"/>
      <c r="AQ298" s="124"/>
      <c r="AR298" s="124"/>
      <c r="AS298" s="124"/>
      <c r="AT298" s="124"/>
      <c r="AU298" s="124"/>
      <c r="AV298" s="124"/>
      <c r="AW298" s="124"/>
      <c r="AX298" s="124"/>
      <c r="AY298" s="124"/>
      <c r="AZ298" s="124"/>
      <c r="BA298" s="124"/>
      <c r="BB298" s="124"/>
      <c r="BC298" s="125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131">
        <f t="shared" si="22"/>
        <v>0</v>
      </c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3"/>
    </row>
    <row r="299" spans="2:108" ht="33" customHeight="1" hidden="1">
      <c r="B299" s="91" t="s">
        <v>240</v>
      </c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1"/>
      <c r="AC299" s="191" t="s">
        <v>152</v>
      </c>
      <c r="AD299" s="124"/>
      <c r="AE299" s="124"/>
      <c r="AF299" s="124"/>
      <c r="AG299" s="124"/>
      <c r="AH299" s="125"/>
      <c r="AI299" s="123" t="s">
        <v>218</v>
      </c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5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131">
        <f t="shared" si="22"/>
        <v>0</v>
      </c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3"/>
    </row>
    <row r="300" spans="2:108" ht="35.25" customHeight="1" hidden="1">
      <c r="B300" s="91" t="s">
        <v>292</v>
      </c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1"/>
      <c r="AC300" s="191" t="s">
        <v>152</v>
      </c>
      <c r="AD300" s="124"/>
      <c r="AE300" s="124"/>
      <c r="AF300" s="124"/>
      <c r="AG300" s="124"/>
      <c r="AH300" s="125"/>
      <c r="AI300" s="123" t="s">
        <v>219</v>
      </c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5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131">
        <f t="shared" si="22"/>
        <v>0</v>
      </c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3"/>
    </row>
    <row r="301" spans="2:108" ht="32.25" customHeight="1" hidden="1">
      <c r="B301" s="91" t="s">
        <v>293</v>
      </c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1"/>
      <c r="AC301" s="191" t="s">
        <v>152</v>
      </c>
      <c r="AD301" s="124"/>
      <c r="AE301" s="124"/>
      <c r="AF301" s="124"/>
      <c r="AG301" s="124"/>
      <c r="AH301" s="125"/>
      <c r="AI301" s="123" t="s">
        <v>248</v>
      </c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5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131">
        <f t="shared" si="22"/>
        <v>0</v>
      </c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3"/>
    </row>
    <row r="302" spans="2:108" ht="33" customHeight="1" hidden="1">
      <c r="B302" s="91" t="s">
        <v>345</v>
      </c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1"/>
      <c r="AC302" s="191" t="s">
        <v>152</v>
      </c>
      <c r="AD302" s="124"/>
      <c r="AE302" s="124"/>
      <c r="AF302" s="124"/>
      <c r="AG302" s="124"/>
      <c r="AH302" s="125"/>
      <c r="AI302" s="123" t="s">
        <v>350</v>
      </c>
      <c r="AJ302" s="124"/>
      <c r="AK302" s="124"/>
      <c r="AL302" s="124"/>
      <c r="AM302" s="124"/>
      <c r="AN302" s="124"/>
      <c r="AO302" s="124"/>
      <c r="AP302" s="124"/>
      <c r="AQ302" s="124"/>
      <c r="AR302" s="124"/>
      <c r="AS302" s="124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5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131">
        <f t="shared" si="22"/>
        <v>0</v>
      </c>
      <c r="CQ302" s="132"/>
      <c r="CR302" s="132"/>
      <c r="CS302" s="132"/>
      <c r="CT302" s="132"/>
      <c r="CU302" s="132"/>
      <c r="CV302" s="132"/>
      <c r="CW302" s="132"/>
      <c r="CX302" s="132"/>
      <c r="CY302" s="132"/>
      <c r="CZ302" s="132"/>
      <c r="DA302" s="132"/>
      <c r="DB302" s="132"/>
      <c r="DC302" s="132"/>
      <c r="DD302" s="133"/>
    </row>
    <row r="303" spans="2:108" ht="33" customHeight="1" hidden="1">
      <c r="B303" s="91" t="s">
        <v>292</v>
      </c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1"/>
      <c r="AC303" s="191" t="s">
        <v>152</v>
      </c>
      <c r="AD303" s="124"/>
      <c r="AE303" s="124"/>
      <c r="AF303" s="124"/>
      <c r="AG303" s="124"/>
      <c r="AH303" s="125"/>
      <c r="AI303" s="123" t="s">
        <v>349</v>
      </c>
      <c r="AJ303" s="124"/>
      <c r="AK303" s="124"/>
      <c r="AL303" s="124"/>
      <c r="AM303" s="124"/>
      <c r="AN303" s="124"/>
      <c r="AO303" s="124"/>
      <c r="AP303" s="124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5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131">
        <f t="shared" si="22"/>
        <v>0</v>
      </c>
      <c r="CQ303" s="132"/>
      <c r="CR303" s="132"/>
      <c r="CS303" s="132"/>
      <c r="CT303" s="132"/>
      <c r="CU303" s="132"/>
      <c r="CV303" s="132"/>
      <c r="CW303" s="132"/>
      <c r="CX303" s="132"/>
      <c r="CY303" s="132"/>
      <c r="CZ303" s="132"/>
      <c r="DA303" s="132"/>
      <c r="DB303" s="132"/>
      <c r="DC303" s="132"/>
      <c r="DD303" s="133"/>
    </row>
    <row r="304" spans="2:108" ht="33" customHeight="1" hidden="1">
      <c r="B304" s="91" t="s">
        <v>240</v>
      </c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1"/>
      <c r="AC304" s="191" t="s">
        <v>152</v>
      </c>
      <c r="AD304" s="124"/>
      <c r="AE304" s="124"/>
      <c r="AF304" s="124"/>
      <c r="AG304" s="124"/>
      <c r="AH304" s="125"/>
      <c r="AI304" s="123" t="s">
        <v>348</v>
      </c>
      <c r="AJ304" s="124"/>
      <c r="AK304" s="124"/>
      <c r="AL304" s="124"/>
      <c r="AM304" s="124"/>
      <c r="AN304" s="124"/>
      <c r="AO304" s="124"/>
      <c r="AP304" s="124"/>
      <c r="AQ304" s="124"/>
      <c r="AR304" s="124"/>
      <c r="AS304" s="124"/>
      <c r="AT304" s="124"/>
      <c r="AU304" s="124"/>
      <c r="AV304" s="124"/>
      <c r="AW304" s="124"/>
      <c r="AX304" s="124"/>
      <c r="AY304" s="124"/>
      <c r="AZ304" s="124"/>
      <c r="BA304" s="124"/>
      <c r="BB304" s="124"/>
      <c r="BC304" s="125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131">
        <f t="shared" si="22"/>
        <v>0</v>
      </c>
      <c r="CQ304" s="132"/>
      <c r="CR304" s="132"/>
      <c r="CS304" s="132"/>
      <c r="CT304" s="132"/>
      <c r="CU304" s="132"/>
      <c r="CV304" s="132"/>
      <c r="CW304" s="132"/>
      <c r="CX304" s="132"/>
      <c r="CY304" s="132"/>
      <c r="CZ304" s="132"/>
      <c r="DA304" s="132"/>
      <c r="DB304" s="132"/>
      <c r="DC304" s="132"/>
      <c r="DD304" s="133"/>
    </row>
    <row r="305" spans="2:108" ht="32.25" customHeight="1" hidden="1">
      <c r="B305" s="91" t="s">
        <v>292</v>
      </c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1"/>
      <c r="AC305" s="191" t="s">
        <v>152</v>
      </c>
      <c r="AD305" s="124"/>
      <c r="AE305" s="124"/>
      <c r="AF305" s="124"/>
      <c r="AG305" s="124"/>
      <c r="AH305" s="125"/>
      <c r="AI305" s="123" t="s">
        <v>347</v>
      </c>
      <c r="AJ305" s="124"/>
      <c r="AK305" s="124"/>
      <c r="AL305" s="124"/>
      <c r="AM305" s="124"/>
      <c r="AN305" s="124"/>
      <c r="AO305" s="124"/>
      <c r="AP305" s="124"/>
      <c r="AQ305" s="124"/>
      <c r="AR305" s="124"/>
      <c r="AS305" s="124"/>
      <c r="AT305" s="124"/>
      <c r="AU305" s="124"/>
      <c r="AV305" s="124"/>
      <c r="AW305" s="124"/>
      <c r="AX305" s="124"/>
      <c r="AY305" s="124"/>
      <c r="AZ305" s="124"/>
      <c r="BA305" s="124"/>
      <c r="BB305" s="124"/>
      <c r="BC305" s="125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131">
        <f t="shared" si="22"/>
        <v>0</v>
      </c>
      <c r="CQ305" s="132"/>
      <c r="CR305" s="132"/>
      <c r="CS305" s="132"/>
      <c r="CT305" s="132"/>
      <c r="CU305" s="132"/>
      <c r="CV305" s="132"/>
      <c r="CW305" s="132"/>
      <c r="CX305" s="132"/>
      <c r="CY305" s="132"/>
      <c r="CZ305" s="132"/>
      <c r="DA305" s="132"/>
      <c r="DB305" s="132"/>
      <c r="DC305" s="132"/>
      <c r="DD305" s="133"/>
    </row>
    <row r="306" spans="2:108" ht="30.75" customHeight="1" hidden="1">
      <c r="B306" s="91" t="s">
        <v>293</v>
      </c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1"/>
      <c r="AC306" s="191" t="s">
        <v>152</v>
      </c>
      <c r="AD306" s="124"/>
      <c r="AE306" s="124"/>
      <c r="AF306" s="124"/>
      <c r="AG306" s="124"/>
      <c r="AH306" s="125"/>
      <c r="AI306" s="123" t="s">
        <v>346</v>
      </c>
      <c r="AJ306" s="124"/>
      <c r="AK306" s="124"/>
      <c r="AL306" s="124"/>
      <c r="AM306" s="124"/>
      <c r="AN306" s="124"/>
      <c r="AO306" s="124"/>
      <c r="AP306" s="124"/>
      <c r="AQ306" s="124"/>
      <c r="AR306" s="124"/>
      <c r="AS306" s="124"/>
      <c r="AT306" s="124"/>
      <c r="AU306" s="124"/>
      <c r="AV306" s="124"/>
      <c r="AW306" s="124"/>
      <c r="AX306" s="124"/>
      <c r="AY306" s="124"/>
      <c r="AZ306" s="124"/>
      <c r="BA306" s="124"/>
      <c r="BB306" s="124"/>
      <c r="BC306" s="125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131">
        <f t="shared" si="22"/>
        <v>0</v>
      </c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3"/>
    </row>
    <row r="307" spans="2:108" ht="34.5" customHeight="1" hidden="1">
      <c r="B307" s="91" t="s">
        <v>370</v>
      </c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1"/>
      <c r="AC307" s="191" t="s">
        <v>152</v>
      </c>
      <c r="AD307" s="124"/>
      <c r="AE307" s="124"/>
      <c r="AF307" s="124"/>
      <c r="AG307" s="124"/>
      <c r="AH307" s="125"/>
      <c r="AI307" s="123" t="s">
        <v>503</v>
      </c>
      <c r="AJ307" s="124"/>
      <c r="AK307" s="124"/>
      <c r="AL307" s="124"/>
      <c r="AM307" s="124"/>
      <c r="AN307" s="124"/>
      <c r="AO307" s="124"/>
      <c r="AP307" s="124"/>
      <c r="AQ307" s="124"/>
      <c r="AR307" s="124"/>
      <c r="AS307" s="124"/>
      <c r="AT307" s="124"/>
      <c r="AU307" s="124"/>
      <c r="AV307" s="124"/>
      <c r="AW307" s="124"/>
      <c r="AX307" s="124"/>
      <c r="AY307" s="124"/>
      <c r="AZ307" s="124"/>
      <c r="BA307" s="124"/>
      <c r="BB307" s="124"/>
      <c r="BC307" s="125"/>
      <c r="BD307" s="84" t="str">
        <f>BD309</f>
        <v>-</v>
      </c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 t="str">
        <f>BZ308</f>
        <v>-</v>
      </c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131" t="str">
        <f>CP308</f>
        <v>-</v>
      </c>
      <c r="CQ307" s="132"/>
      <c r="CR307" s="132"/>
      <c r="CS307" s="132"/>
      <c r="CT307" s="132"/>
      <c r="CU307" s="132"/>
      <c r="CV307" s="132"/>
      <c r="CW307" s="132"/>
      <c r="CX307" s="132"/>
      <c r="CY307" s="132"/>
      <c r="CZ307" s="132"/>
      <c r="DA307" s="132"/>
      <c r="DB307" s="132"/>
      <c r="DC307" s="132"/>
      <c r="DD307" s="133"/>
    </row>
    <row r="308" spans="2:108" ht="24.75" customHeight="1" hidden="1">
      <c r="B308" s="91" t="s">
        <v>343</v>
      </c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1"/>
      <c r="AC308" s="191" t="s">
        <v>152</v>
      </c>
      <c r="AD308" s="124"/>
      <c r="AE308" s="124"/>
      <c r="AF308" s="124"/>
      <c r="AG308" s="124"/>
      <c r="AH308" s="125"/>
      <c r="AI308" s="123" t="s">
        <v>483</v>
      </c>
      <c r="AJ308" s="124"/>
      <c r="AK308" s="124"/>
      <c r="AL308" s="124"/>
      <c r="AM308" s="124"/>
      <c r="AN308" s="124"/>
      <c r="AO308" s="124"/>
      <c r="AP308" s="124"/>
      <c r="AQ308" s="124"/>
      <c r="AR308" s="124"/>
      <c r="AS308" s="124"/>
      <c r="AT308" s="124"/>
      <c r="AU308" s="124"/>
      <c r="AV308" s="124"/>
      <c r="AW308" s="124"/>
      <c r="AX308" s="124"/>
      <c r="AY308" s="124"/>
      <c r="AZ308" s="124"/>
      <c r="BA308" s="124"/>
      <c r="BB308" s="124"/>
      <c r="BC308" s="125"/>
      <c r="BD308" s="84" t="str">
        <f>BD309</f>
        <v>-</v>
      </c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 t="str">
        <f>BZ309</f>
        <v>-</v>
      </c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131" t="str">
        <f>CP309</f>
        <v>-</v>
      </c>
      <c r="CQ308" s="132"/>
      <c r="CR308" s="132"/>
      <c r="CS308" s="132"/>
      <c r="CT308" s="132"/>
      <c r="CU308" s="132"/>
      <c r="CV308" s="132"/>
      <c r="CW308" s="132"/>
      <c r="CX308" s="132"/>
      <c r="CY308" s="132"/>
      <c r="CZ308" s="132"/>
      <c r="DA308" s="132"/>
      <c r="DB308" s="132"/>
      <c r="DC308" s="132"/>
      <c r="DD308" s="133"/>
    </row>
    <row r="309" spans="2:108" ht="66.75" customHeight="1" hidden="1">
      <c r="B309" s="91" t="s">
        <v>323</v>
      </c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1"/>
      <c r="AC309" s="191" t="s">
        <v>152</v>
      </c>
      <c r="AD309" s="124"/>
      <c r="AE309" s="124"/>
      <c r="AF309" s="124"/>
      <c r="AG309" s="124"/>
      <c r="AH309" s="125"/>
      <c r="AI309" s="123" t="s">
        <v>471</v>
      </c>
      <c r="AJ309" s="124"/>
      <c r="AK309" s="124"/>
      <c r="AL309" s="124"/>
      <c r="AM309" s="124"/>
      <c r="AN309" s="124"/>
      <c r="AO309" s="124"/>
      <c r="AP309" s="124"/>
      <c r="AQ309" s="124"/>
      <c r="AR309" s="124"/>
      <c r="AS309" s="124"/>
      <c r="AT309" s="124"/>
      <c r="AU309" s="124"/>
      <c r="AV309" s="124"/>
      <c r="AW309" s="124"/>
      <c r="AX309" s="124"/>
      <c r="AY309" s="124"/>
      <c r="AZ309" s="124"/>
      <c r="BA309" s="124"/>
      <c r="BB309" s="124"/>
      <c r="BC309" s="125"/>
      <c r="BD309" s="84" t="str">
        <f>BD310</f>
        <v>-</v>
      </c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 t="str">
        <f>BZ310</f>
        <v>-</v>
      </c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131" t="str">
        <f>CP310</f>
        <v>-</v>
      </c>
      <c r="CQ309" s="132"/>
      <c r="CR309" s="132"/>
      <c r="CS309" s="132"/>
      <c r="CT309" s="132"/>
      <c r="CU309" s="132"/>
      <c r="CV309" s="132"/>
      <c r="CW309" s="132"/>
      <c r="CX309" s="132"/>
      <c r="CY309" s="132"/>
      <c r="CZ309" s="132"/>
      <c r="DA309" s="132"/>
      <c r="DB309" s="132"/>
      <c r="DC309" s="132"/>
      <c r="DD309" s="133"/>
    </row>
    <row r="310" spans="2:108" ht="22.5" customHeight="1" hidden="1">
      <c r="B310" s="91" t="s">
        <v>499</v>
      </c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1"/>
      <c r="AC310" s="191" t="s">
        <v>152</v>
      </c>
      <c r="AD310" s="124"/>
      <c r="AE310" s="124"/>
      <c r="AF310" s="124"/>
      <c r="AG310" s="124"/>
      <c r="AH310" s="125"/>
      <c r="AI310" s="123" t="s">
        <v>475</v>
      </c>
      <c r="AJ310" s="124"/>
      <c r="AK310" s="124"/>
      <c r="AL310" s="124"/>
      <c r="AM310" s="124"/>
      <c r="AN310" s="124"/>
      <c r="AO310" s="124"/>
      <c r="AP310" s="124"/>
      <c r="AQ310" s="124"/>
      <c r="AR310" s="124"/>
      <c r="AS310" s="124"/>
      <c r="AT310" s="124"/>
      <c r="AU310" s="124"/>
      <c r="AV310" s="124"/>
      <c r="AW310" s="124"/>
      <c r="AX310" s="124"/>
      <c r="AY310" s="124"/>
      <c r="AZ310" s="124"/>
      <c r="BA310" s="124"/>
      <c r="BB310" s="124"/>
      <c r="BC310" s="125"/>
      <c r="BD310" s="84" t="str">
        <f>BD311</f>
        <v>-</v>
      </c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 t="str">
        <f>BZ311</f>
        <v>-</v>
      </c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131" t="str">
        <f>CP311</f>
        <v>-</v>
      </c>
      <c r="CQ310" s="132"/>
      <c r="CR310" s="132"/>
      <c r="CS310" s="132"/>
      <c r="CT310" s="132"/>
      <c r="CU310" s="132"/>
      <c r="CV310" s="132"/>
      <c r="CW310" s="132"/>
      <c r="CX310" s="132"/>
      <c r="CY310" s="132"/>
      <c r="CZ310" s="132"/>
      <c r="DA310" s="132"/>
      <c r="DB310" s="132"/>
      <c r="DC310" s="132"/>
      <c r="DD310" s="133"/>
    </row>
    <row r="311" spans="2:108" ht="32.25" customHeight="1" hidden="1">
      <c r="B311" s="91" t="s">
        <v>463</v>
      </c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1"/>
      <c r="AC311" s="191" t="s">
        <v>152</v>
      </c>
      <c r="AD311" s="124"/>
      <c r="AE311" s="124"/>
      <c r="AF311" s="124"/>
      <c r="AG311" s="124"/>
      <c r="AH311" s="125"/>
      <c r="AI311" s="123" t="s">
        <v>473</v>
      </c>
      <c r="AJ311" s="124"/>
      <c r="AK311" s="124"/>
      <c r="AL311" s="124"/>
      <c r="AM311" s="124"/>
      <c r="AN311" s="124"/>
      <c r="AO311" s="124"/>
      <c r="AP311" s="124"/>
      <c r="AQ311" s="124"/>
      <c r="AR311" s="124"/>
      <c r="AS311" s="124"/>
      <c r="AT311" s="124"/>
      <c r="AU311" s="124"/>
      <c r="AV311" s="124"/>
      <c r="AW311" s="124"/>
      <c r="AX311" s="124"/>
      <c r="AY311" s="124"/>
      <c r="AZ311" s="124"/>
      <c r="BA311" s="124"/>
      <c r="BB311" s="124"/>
      <c r="BC311" s="125"/>
      <c r="BD311" s="84" t="s">
        <v>235</v>
      </c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 t="str">
        <f>BZ312</f>
        <v>-</v>
      </c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131" t="str">
        <f>CP312</f>
        <v>-</v>
      </c>
      <c r="CQ311" s="132"/>
      <c r="CR311" s="132"/>
      <c r="CS311" s="132"/>
      <c r="CT311" s="132"/>
      <c r="CU311" s="132"/>
      <c r="CV311" s="132"/>
      <c r="CW311" s="132"/>
      <c r="CX311" s="132"/>
      <c r="CY311" s="132"/>
      <c r="CZ311" s="132"/>
      <c r="DA311" s="132"/>
      <c r="DB311" s="132"/>
      <c r="DC311" s="132"/>
      <c r="DD311" s="133"/>
    </row>
    <row r="312" spans="2:108" ht="33.75" customHeight="1" hidden="1">
      <c r="B312" s="91" t="s">
        <v>501</v>
      </c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1"/>
      <c r="AC312" s="191" t="s">
        <v>152</v>
      </c>
      <c r="AD312" s="124"/>
      <c r="AE312" s="124"/>
      <c r="AF312" s="124"/>
      <c r="AG312" s="124"/>
      <c r="AH312" s="125"/>
      <c r="AI312" s="123" t="s">
        <v>472</v>
      </c>
      <c r="AJ312" s="124"/>
      <c r="AK312" s="124"/>
      <c r="AL312" s="124"/>
      <c r="AM312" s="124"/>
      <c r="AN312" s="124"/>
      <c r="AO312" s="124"/>
      <c r="AP312" s="124"/>
      <c r="AQ312" s="124"/>
      <c r="AR312" s="124"/>
      <c r="AS312" s="124"/>
      <c r="AT312" s="124"/>
      <c r="AU312" s="124"/>
      <c r="AV312" s="124"/>
      <c r="AW312" s="124"/>
      <c r="AX312" s="124"/>
      <c r="AY312" s="124"/>
      <c r="AZ312" s="124"/>
      <c r="BA312" s="124"/>
      <c r="BB312" s="124"/>
      <c r="BC312" s="125"/>
      <c r="BD312" s="84" t="s">
        <v>235</v>
      </c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 t="s">
        <v>235</v>
      </c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131" t="s">
        <v>235</v>
      </c>
      <c r="CQ312" s="132"/>
      <c r="CR312" s="132"/>
      <c r="CS312" s="132"/>
      <c r="CT312" s="132"/>
      <c r="CU312" s="132"/>
      <c r="CV312" s="132"/>
      <c r="CW312" s="132"/>
      <c r="CX312" s="132"/>
      <c r="CY312" s="132"/>
      <c r="CZ312" s="132"/>
      <c r="DA312" s="132"/>
      <c r="DB312" s="132"/>
      <c r="DC312" s="132"/>
      <c r="DD312" s="133"/>
    </row>
    <row r="313" spans="2:108" ht="0.75" customHeight="1" hidden="1" thickBot="1">
      <c r="B313" s="211" t="s">
        <v>232</v>
      </c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2"/>
      <c r="AC313" s="191" t="s">
        <v>152</v>
      </c>
      <c r="AD313" s="124"/>
      <c r="AE313" s="124"/>
      <c r="AF313" s="124"/>
      <c r="AG313" s="124"/>
      <c r="AH313" s="125"/>
      <c r="AI313" s="215" t="s">
        <v>99</v>
      </c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4"/>
      <c r="BD313" s="129" t="str">
        <f aca="true" t="shared" si="23" ref="BD313:BD319">BD314</f>
        <v>-</v>
      </c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 t="s">
        <v>235</v>
      </c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53" t="str">
        <f aca="true" t="shared" si="24" ref="CP313:CP319">CP314</f>
        <v>-</v>
      </c>
      <c r="CQ313" s="154"/>
      <c r="CR313" s="154"/>
      <c r="CS313" s="154"/>
      <c r="CT313" s="154"/>
      <c r="CU313" s="154"/>
      <c r="CV313" s="154"/>
      <c r="CW313" s="154"/>
      <c r="CX313" s="154"/>
      <c r="CY313" s="154"/>
      <c r="CZ313" s="154"/>
      <c r="DA313" s="154"/>
      <c r="DB313" s="154"/>
      <c r="DC313" s="154"/>
      <c r="DD313" s="155"/>
    </row>
    <row r="314" spans="2:108" ht="22.5" customHeight="1" hidden="1">
      <c r="B314" s="211" t="s">
        <v>233</v>
      </c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2"/>
      <c r="AC314" s="191" t="s">
        <v>152</v>
      </c>
      <c r="AD314" s="124"/>
      <c r="AE314" s="124"/>
      <c r="AF314" s="124"/>
      <c r="AG314" s="124"/>
      <c r="AH314" s="125"/>
      <c r="AI314" s="215" t="s">
        <v>100</v>
      </c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4"/>
      <c r="BD314" s="129" t="str">
        <f t="shared" si="23"/>
        <v>-</v>
      </c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 t="s">
        <v>235</v>
      </c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53" t="str">
        <f t="shared" si="24"/>
        <v>-</v>
      </c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  <c r="DB314" s="154"/>
      <c r="DC314" s="154"/>
      <c r="DD314" s="155"/>
    </row>
    <row r="315" spans="2:108" ht="43.5" customHeight="1" hidden="1">
      <c r="B315" s="91" t="s">
        <v>3</v>
      </c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1"/>
      <c r="AC315" s="191" t="s">
        <v>152</v>
      </c>
      <c r="AD315" s="124"/>
      <c r="AE315" s="124"/>
      <c r="AF315" s="124"/>
      <c r="AG315" s="124"/>
      <c r="AH315" s="125"/>
      <c r="AI315" s="123" t="s">
        <v>101</v>
      </c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5"/>
      <c r="BD315" s="84" t="str">
        <f t="shared" si="23"/>
        <v>-</v>
      </c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 t="s">
        <v>235</v>
      </c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131" t="str">
        <f t="shared" si="24"/>
        <v>-</v>
      </c>
      <c r="CQ315" s="132"/>
      <c r="CR315" s="132"/>
      <c r="CS315" s="132"/>
      <c r="CT315" s="132"/>
      <c r="CU315" s="132"/>
      <c r="CV315" s="132"/>
      <c r="CW315" s="132"/>
      <c r="CX315" s="132"/>
      <c r="CY315" s="132"/>
      <c r="CZ315" s="132"/>
      <c r="DA315" s="132"/>
      <c r="DB315" s="132"/>
      <c r="DC315" s="132"/>
      <c r="DD315" s="133"/>
    </row>
    <row r="316" spans="2:108" ht="21" customHeight="1" hidden="1">
      <c r="B316" s="91" t="s">
        <v>342</v>
      </c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1"/>
      <c r="AC316" s="191" t="s">
        <v>152</v>
      </c>
      <c r="AD316" s="124"/>
      <c r="AE316" s="124"/>
      <c r="AF316" s="124"/>
      <c r="AG316" s="124"/>
      <c r="AH316" s="125"/>
      <c r="AI316" s="123" t="s">
        <v>102</v>
      </c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5"/>
      <c r="BD316" s="84" t="str">
        <f t="shared" si="23"/>
        <v>-</v>
      </c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 t="s">
        <v>235</v>
      </c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131" t="str">
        <f t="shared" si="24"/>
        <v>-</v>
      </c>
      <c r="CQ316" s="132"/>
      <c r="CR316" s="132"/>
      <c r="CS316" s="132"/>
      <c r="CT316" s="132"/>
      <c r="CU316" s="132"/>
      <c r="CV316" s="132"/>
      <c r="CW316" s="132"/>
      <c r="CX316" s="132"/>
      <c r="CY316" s="132"/>
      <c r="CZ316" s="132"/>
      <c r="DA316" s="132"/>
      <c r="DB316" s="132"/>
      <c r="DC316" s="132"/>
      <c r="DD316" s="133"/>
    </row>
    <row r="317" spans="2:108" ht="94.5" customHeight="1" hidden="1">
      <c r="B317" s="91" t="s">
        <v>315</v>
      </c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1"/>
      <c r="AC317" s="191" t="s">
        <v>152</v>
      </c>
      <c r="AD317" s="124"/>
      <c r="AE317" s="124"/>
      <c r="AF317" s="124"/>
      <c r="AG317" s="124"/>
      <c r="AH317" s="125"/>
      <c r="AI317" s="123" t="s">
        <v>103</v>
      </c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5"/>
      <c r="BD317" s="84" t="str">
        <f t="shared" si="23"/>
        <v>-</v>
      </c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 t="s">
        <v>235</v>
      </c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131" t="str">
        <f t="shared" si="24"/>
        <v>-</v>
      </c>
      <c r="CQ317" s="132"/>
      <c r="CR317" s="132"/>
      <c r="CS317" s="132"/>
      <c r="CT317" s="132"/>
      <c r="CU317" s="132"/>
      <c r="CV317" s="132"/>
      <c r="CW317" s="132"/>
      <c r="CX317" s="132"/>
      <c r="CY317" s="132"/>
      <c r="CZ317" s="132"/>
      <c r="DA317" s="132"/>
      <c r="DB317" s="132"/>
      <c r="DC317" s="132"/>
      <c r="DD317" s="133"/>
    </row>
    <row r="318" spans="2:108" s="21" customFormat="1" ht="38.25" customHeight="1" hidden="1">
      <c r="B318" s="91" t="s">
        <v>362</v>
      </c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1"/>
      <c r="AC318" s="191" t="s">
        <v>152</v>
      </c>
      <c r="AD318" s="124"/>
      <c r="AE318" s="124"/>
      <c r="AF318" s="124"/>
      <c r="AG318" s="124"/>
      <c r="AH318" s="125"/>
      <c r="AI318" s="123" t="s">
        <v>104</v>
      </c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5"/>
      <c r="BD318" s="84" t="str">
        <f t="shared" si="23"/>
        <v>-</v>
      </c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 t="s">
        <v>235</v>
      </c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131" t="str">
        <f t="shared" si="24"/>
        <v>-</v>
      </c>
      <c r="CQ318" s="132"/>
      <c r="CR318" s="132"/>
      <c r="CS318" s="132"/>
      <c r="CT318" s="132"/>
      <c r="CU318" s="132"/>
      <c r="CV318" s="132"/>
      <c r="CW318" s="132"/>
      <c r="CX318" s="132"/>
      <c r="CY318" s="132"/>
      <c r="CZ318" s="132"/>
      <c r="DA318" s="132"/>
      <c r="DB318" s="132"/>
      <c r="DC318" s="132"/>
      <c r="DD318" s="133"/>
    </row>
    <row r="319" spans="2:108" ht="35.25" customHeight="1" hidden="1">
      <c r="B319" s="91" t="s">
        <v>22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1"/>
      <c r="AC319" s="212" t="s">
        <v>152</v>
      </c>
      <c r="AD319" s="213"/>
      <c r="AE319" s="213"/>
      <c r="AF319" s="213"/>
      <c r="AG319" s="213"/>
      <c r="AH319" s="214"/>
      <c r="AI319" s="123" t="s">
        <v>105</v>
      </c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5"/>
      <c r="BD319" s="84" t="str">
        <f t="shared" si="23"/>
        <v>-</v>
      </c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 t="s">
        <v>235</v>
      </c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131" t="str">
        <f t="shared" si="24"/>
        <v>-</v>
      </c>
      <c r="CQ319" s="132"/>
      <c r="CR319" s="132"/>
      <c r="CS319" s="132"/>
      <c r="CT319" s="132"/>
      <c r="CU319" s="132"/>
      <c r="CV319" s="132"/>
      <c r="CW319" s="132"/>
      <c r="CX319" s="132"/>
      <c r="CY319" s="132"/>
      <c r="CZ319" s="132"/>
      <c r="DA319" s="132"/>
      <c r="DB319" s="132"/>
      <c r="DC319" s="132"/>
      <c r="DD319" s="133"/>
    </row>
    <row r="320" spans="2:108" ht="24" customHeight="1" hidden="1">
      <c r="B320" s="91" t="s">
        <v>467</v>
      </c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1"/>
      <c r="AC320" s="191" t="s">
        <v>152</v>
      </c>
      <c r="AD320" s="124"/>
      <c r="AE320" s="124"/>
      <c r="AF320" s="124"/>
      <c r="AG320" s="124"/>
      <c r="AH320" s="125"/>
      <c r="AI320" s="123" t="s">
        <v>106</v>
      </c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5"/>
      <c r="BD320" s="84" t="s">
        <v>235</v>
      </c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 t="s">
        <v>235</v>
      </c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131" t="s">
        <v>235</v>
      </c>
      <c r="CQ320" s="132"/>
      <c r="CR320" s="132"/>
      <c r="CS320" s="132"/>
      <c r="CT320" s="132"/>
      <c r="CU320" s="132"/>
      <c r="CV320" s="132"/>
      <c r="CW320" s="132"/>
      <c r="CX320" s="132"/>
      <c r="CY320" s="132"/>
      <c r="CZ320" s="132"/>
      <c r="DA320" s="132"/>
      <c r="DB320" s="132"/>
      <c r="DC320" s="132"/>
      <c r="DD320" s="133"/>
    </row>
    <row r="321" spans="2:108" ht="25.5" customHeight="1" hidden="1">
      <c r="B321" s="211" t="s">
        <v>125</v>
      </c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2"/>
      <c r="AC321" s="191" t="s">
        <v>152</v>
      </c>
      <c r="AD321" s="124"/>
      <c r="AE321" s="124"/>
      <c r="AF321" s="124"/>
      <c r="AG321" s="124"/>
      <c r="AH321" s="125"/>
      <c r="AI321" s="215" t="s">
        <v>107</v>
      </c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4"/>
      <c r="BD321" s="129">
        <f aca="true" t="shared" si="25" ref="BD321:BD326">BD322</f>
        <v>0</v>
      </c>
      <c r="BE321" s="129"/>
      <c r="BF321" s="129"/>
      <c r="BG321" s="129"/>
      <c r="BH321" s="129"/>
      <c r="BI321" s="129"/>
      <c r="BJ321" s="129"/>
      <c r="BK321" s="129"/>
      <c r="BL321" s="129"/>
      <c r="BM321" s="129"/>
      <c r="BN321" s="129"/>
      <c r="BO321" s="129"/>
      <c r="BP321" s="129"/>
      <c r="BQ321" s="129"/>
      <c r="BR321" s="129"/>
      <c r="BS321" s="129"/>
      <c r="BT321" s="129"/>
      <c r="BU321" s="129"/>
      <c r="BV321" s="129"/>
      <c r="BW321" s="129"/>
      <c r="BX321" s="129"/>
      <c r="BY321" s="129"/>
      <c r="BZ321" s="129" t="s">
        <v>235</v>
      </c>
      <c r="CA321" s="129"/>
      <c r="CB321" s="129"/>
      <c r="CC321" s="129"/>
      <c r="CD321" s="129"/>
      <c r="CE321" s="129"/>
      <c r="CF321" s="129"/>
      <c r="CG321" s="129"/>
      <c r="CH321" s="129"/>
      <c r="CI321" s="129"/>
      <c r="CJ321" s="129"/>
      <c r="CK321" s="129"/>
      <c r="CL321" s="129"/>
      <c r="CM321" s="129"/>
      <c r="CN321" s="129"/>
      <c r="CO321" s="129"/>
      <c r="CP321" s="117">
        <f aca="true" t="shared" si="26" ref="CP321:CP326">CP322</f>
        <v>0</v>
      </c>
      <c r="CQ321" s="118"/>
      <c r="CR321" s="118"/>
      <c r="CS321" s="118"/>
      <c r="CT321" s="118"/>
      <c r="CU321" s="118"/>
      <c r="CV321" s="118"/>
      <c r="CW321" s="118"/>
      <c r="CX321" s="118"/>
      <c r="CY321" s="118"/>
      <c r="CZ321" s="118"/>
      <c r="DA321" s="118"/>
      <c r="DB321" s="118"/>
      <c r="DC321" s="118"/>
      <c r="DD321" s="119"/>
    </row>
    <row r="322" spans="2:108" ht="38.25" customHeight="1" hidden="1">
      <c r="B322" s="211" t="s">
        <v>126</v>
      </c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2"/>
      <c r="AC322" s="212" t="s">
        <v>152</v>
      </c>
      <c r="AD322" s="213"/>
      <c r="AE322" s="213"/>
      <c r="AF322" s="213"/>
      <c r="AG322" s="213"/>
      <c r="AH322" s="214"/>
      <c r="AI322" s="215" t="s">
        <v>108</v>
      </c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4"/>
      <c r="BD322" s="129">
        <f t="shared" si="25"/>
        <v>0</v>
      </c>
      <c r="BE322" s="129"/>
      <c r="BF322" s="129"/>
      <c r="BG322" s="129"/>
      <c r="BH322" s="129"/>
      <c r="BI322" s="129"/>
      <c r="BJ322" s="129"/>
      <c r="BK322" s="129"/>
      <c r="BL322" s="129"/>
      <c r="BM322" s="129"/>
      <c r="BN322" s="129"/>
      <c r="BO322" s="129"/>
      <c r="BP322" s="129"/>
      <c r="BQ322" s="129"/>
      <c r="BR322" s="129"/>
      <c r="BS322" s="129"/>
      <c r="BT322" s="129"/>
      <c r="BU322" s="129"/>
      <c r="BV322" s="129"/>
      <c r="BW322" s="129"/>
      <c r="BX322" s="129"/>
      <c r="BY322" s="129"/>
      <c r="BZ322" s="129" t="s">
        <v>235</v>
      </c>
      <c r="CA322" s="129"/>
      <c r="CB322" s="129"/>
      <c r="CC322" s="129"/>
      <c r="CD322" s="129"/>
      <c r="CE322" s="129"/>
      <c r="CF322" s="129"/>
      <c r="CG322" s="129"/>
      <c r="CH322" s="129"/>
      <c r="CI322" s="129"/>
      <c r="CJ322" s="129"/>
      <c r="CK322" s="129"/>
      <c r="CL322" s="129"/>
      <c r="CM322" s="129"/>
      <c r="CN322" s="129"/>
      <c r="CO322" s="129"/>
      <c r="CP322" s="153">
        <f t="shared" si="26"/>
        <v>0</v>
      </c>
      <c r="CQ322" s="154"/>
      <c r="CR322" s="154"/>
      <c r="CS322" s="154"/>
      <c r="CT322" s="154"/>
      <c r="CU322" s="154"/>
      <c r="CV322" s="154"/>
      <c r="CW322" s="154"/>
      <c r="CX322" s="154"/>
      <c r="CY322" s="154"/>
      <c r="CZ322" s="154"/>
      <c r="DA322" s="154"/>
      <c r="DB322" s="154"/>
      <c r="DC322" s="154"/>
      <c r="DD322" s="155"/>
    </row>
    <row r="323" spans="2:108" ht="35.25" customHeight="1" hidden="1">
      <c r="B323" s="91" t="s">
        <v>370</v>
      </c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1"/>
      <c r="AC323" s="191" t="s">
        <v>152</v>
      </c>
      <c r="AD323" s="124"/>
      <c r="AE323" s="124"/>
      <c r="AF323" s="124"/>
      <c r="AG323" s="124"/>
      <c r="AH323" s="125"/>
      <c r="AI323" s="123" t="s">
        <v>109</v>
      </c>
      <c r="AJ323" s="124"/>
      <c r="AK323" s="124"/>
      <c r="AL323" s="124"/>
      <c r="AM323" s="124"/>
      <c r="AN323" s="124"/>
      <c r="AO323" s="124"/>
      <c r="AP323" s="124"/>
      <c r="AQ323" s="124"/>
      <c r="AR323" s="124"/>
      <c r="AS323" s="124"/>
      <c r="AT323" s="124"/>
      <c r="AU323" s="124"/>
      <c r="AV323" s="124"/>
      <c r="AW323" s="124"/>
      <c r="AX323" s="124"/>
      <c r="AY323" s="124"/>
      <c r="AZ323" s="124"/>
      <c r="BA323" s="124"/>
      <c r="BB323" s="124"/>
      <c r="BC323" s="125"/>
      <c r="BD323" s="84">
        <f t="shared" si="25"/>
        <v>0</v>
      </c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 t="s">
        <v>235</v>
      </c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131">
        <f t="shared" si="26"/>
        <v>0</v>
      </c>
      <c r="CQ323" s="132"/>
      <c r="CR323" s="132"/>
      <c r="CS323" s="132"/>
      <c r="CT323" s="132"/>
      <c r="CU323" s="132"/>
      <c r="CV323" s="132"/>
      <c r="CW323" s="132"/>
      <c r="CX323" s="132"/>
      <c r="CY323" s="132"/>
      <c r="CZ323" s="132"/>
      <c r="DA323" s="132"/>
      <c r="DB323" s="132"/>
      <c r="DC323" s="132"/>
      <c r="DD323" s="133"/>
    </row>
    <row r="324" spans="2:108" ht="27.75" customHeight="1" hidden="1">
      <c r="B324" s="91" t="s">
        <v>454</v>
      </c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1"/>
      <c r="AC324" s="191" t="s">
        <v>152</v>
      </c>
      <c r="AD324" s="124"/>
      <c r="AE324" s="124"/>
      <c r="AF324" s="124"/>
      <c r="AG324" s="124"/>
      <c r="AH324" s="125"/>
      <c r="AI324" s="123" t="s">
        <v>110</v>
      </c>
      <c r="AJ324" s="124"/>
      <c r="AK324" s="124"/>
      <c r="AL324" s="124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5"/>
      <c r="BD324" s="84">
        <f t="shared" si="25"/>
        <v>0</v>
      </c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 t="s">
        <v>235</v>
      </c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131">
        <f t="shared" si="26"/>
        <v>0</v>
      </c>
      <c r="CQ324" s="132"/>
      <c r="CR324" s="132"/>
      <c r="CS324" s="132"/>
      <c r="CT324" s="132"/>
      <c r="CU324" s="132"/>
      <c r="CV324" s="132"/>
      <c r="CW324" s="132"/>
      <c r="CX324" s="132"/>
      <c r="CY324" s="132"/>
      <c r="CZ324" s="132"/>
      <c r="DA324" s="132"/>
      <c r="DB324" s="132"/>
      <c r="DC324" s="132"/>
      <c r="DD324" s="133"/>
    </row>
    <row r="325" spans="2:108" ht="72.75" customHeight="1" hidden="1">
      <c r="B325" s="91" t="s">
        <v>583</v>
      </c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1"/>
      <c r="AC325" s="191" t="s">
        <v>152</v>
      </c>
      <c r="AD325" s="124"/>
      <c r="AE325" s="124"/>
      <c r="AF325" s="124"/>
      <c r="AG325" s="124"/>
      <c r="AH325" s="125"/>
      <c r="AI325" s="123" t="s">
        <v>111</v>
      </c>
      <c r="AJ325" s="124"/>
      <c r="AK325" s="124"/>
      <c r="AL325" s="124"/>
      <c r="AM325" s="124"/>
      <c r="AN325" s="124"/>
      <c r="AO325" s="124"/>
      <c r="AP325" s="124"/>
      <c r="AQ325" s="124"/>
      <c r="AR325" s="124"/>
      <c r="AS325" s="124"/>
      <c r="AT325" s="124"/>
      <c r="AU325" s="124"/>
      <c r="AV325" s="124"/>
      <c r="AW325" s="124"/>
      <c r="AX325" s="124"/>
      <c r="AY325" s="124"/>
      <c r="AZ325" s="124"/>
      <c r="BA325" s="124"/>
      <c r="BB325" s="124"/>
      <c r="BC325" s="125"/>
      <c r="BD325" s="84">
        <f t="shared" si="25"/>
        <v>0</v>
      </c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 t="s">
        <v>235</v>
      </c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131">
        <f t="shared" si="26"/>
        <v>0</v>
      </c>
      <c r="CQ325" s="132"/>
      <c r="CR325" s="132"/>
      <c r="CS325" s="132"/>
      <c r="CT325" s="132"/>
      <c r="CU325" s="132"/>
      <c r="CV325" s="132"/>
      <c r="CW325" s="132"/>
      <c r="CX325" s="132"/>
      <c r="CY325" s="132"/>
      <c r="CZ325" s="132"/>
      <c r="DA325" s="132"/>
      <c r="DB325" s="132"/>
      <c r="DC325" s="132"/>
      <c r="DD325" s="133"/>
    </row>
    <row r="326" spans="2:108" ht="22.5" customHeight="1" hidden="1">
      <c r="B326" s="91" t="s">
        <v>114</v>
      </c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1"/>
      <c r="AC326" s="191" t="s">
        <v>152</v>
      </c>
      <c r="AD326" s="124"/>
      <c r="AE326" s="124"/>
      <c r="AF326" s="124"/>
      <c r="AG326" s="124"/>
      <c r="AH326" s="125"/>
      <c r="AI326" s="123" t="s">
        <v>112</v>
      </c>
      <c r="AJ326" s="124"/>
      <c r="AK326" s="124"/>
      <c r="AL326" s="124"/>
      <c r="AM326" s="124"/>
      <c r="AN326" s="124"/>
      <c r="AO326" s="124"/>
      <c r="AP326" s="124"/>
      <c r="AQ326" s="124"/>
      <c r="AR326" s="124"/>
      <c r="AS326" s="124"/>
      <c r="AT326" s="124"/>
      <c r="AU326" s="124"/>
      <c r="AV326" s="124"/>
      <c r="AW326" s="124"/>
      <c r="AX326" s="124"/>
      <c r="AY326" s="124"/>
      <c r="AZ326" s="124"/>
      <c r="BA326" s="124"/>
      <c r="BB326" s="124"/>
      <c r="BC326" s="125"/>
      <c r="BD326" s="84">
        <f t="shared" si="25"/>
        <v>0</v>
      </c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 t="s">
        <v>235</v>
      </c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131">
        <f t="shared" si="26"/>
        <v>0</v>
      </c>
      <c r="CQ326" s="132"/>
      <c r="CR326" s="132"/>
      <c r="CS326" s="132"/>
      <c r="CT326" s="132"/>
      <c r="CU326" s="132"/>
      <c r="CV326" s="132"/>
      <c r="CW326" s="132"/>
      <c r="CX326" s="132"/>
      <c r="CY326" s="132"/>
      <c r="CZ326" s="132"/>
      <c r="DA326" s="132"/>
      <c r="DB326" s="132"/>
      <c r="DC326" s="132"/>
      <c r="DD326" s="133"/>
    </row>
    <row r="327" spans="2:108" ht="22.5" customHeight="1" hidden="1" thickBot="1">
      <c r="B327" s="91" t="s">
        <v>127</v>
      </c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1"/>
      <c r="AC327" s="30" t="s">
        <v>152</v>
      </c>
      <c r="AD327" s="30"/>
      <c r="AE327" s="30"/>
      <c r="AF327" s="30"/>
      <c r="AG327" s="30"/>
      <c r="AH327" s="30"/>
      <c r="AI327" s="123" t="s">
        <v>113</v>
      </c>
      <c r="AJ327" s="124"/>
      <c r="AK327" s="124"/>
      <c r="AL327" s="124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  <c r="BA327" s="124"/>
      <c r="BB327" s="124"/>
      <c r="BC327" s="125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 t="s">
        <v>235</v>
      </c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131">
        <f>BD327</f>
        <v>0</v>
      </c>
      <c r="CQ327" s="132"/>
      <c r="CR327" s="132"/>
      <c r="CS327" s="132"/>
      <c r="CT327" s="132"/>
      <c r="CU327" s="132"/>
      <c r="CV327" s="132"/>
      <c r="CW327" s="132"/>
      <c r="CX327" s="132"/>
      <c r="CY327" s="132"/>
      <c r="CZ327" s="132"/>
      <c r="DA327" s="132"/>
      <c r="DB327" s="132"/>
      <c r="DC327" s="132"/>
      <c r="DD327" s="133"/>
    </row>
    <row r="328" spans="2:108" ht="22.5" customHeight="1" hidden="1" thickBot="1">
      <c r="B328" s="91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1"/>
      <c r="AC328" s="248" t="s">
        <v>153</v>
      </c>
      <c r="AD328" s="249"/>
      <c r="AE328" s="249"/>
      <c r="AF328" s="249"/>
      <c r="AG328" s="249"/>
      <c r="AH328" s="250"/>
      <c r="AI328" s="123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5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153"/>
      <c r="CQ328" s="154"/>
      <c r="CR328" s="154"/>
      <c r="CS328" s="154"/>
      <c r="CT328" s="154"/>
      <c r="CU328" s="154"/>
      <c r="CV328" s="154"/>
      <c r="CW328" s="154"/>
      <c r="CX328" s="154"/>
      <c r="CY328" s="154"/>
      <c r="CZ328" s="154"/>
      <c r="DA328" s="154"/>
      <c r="DB328" s="154"/>
      <c r="DC328" s="154"/>
      <c r="DD328" s="155"/>
    </row>
    <row r="329" spans="2:108" ht="23.25" customHeight="1" hidden="1" thickBot="1">
      <c r="B329" s="91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1"/>
      <c r="AC329" s="33"/>
      <c r="AD329" s="34"/>
      <c r="AE329" s="34"/>
      <c r="AF329" s="34"/>
      <c r="AG329" s="34"/>
      <c r="AH329" s="34"/>
      <c r="AI329" s="123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  <c r="BA329" s="124"/>
      <c r="BB329" s="124"/>
      <c r="BC329" s="125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153"/>
      <c r="CQ329" s="154"/>
      <c r="CR329" s="154"/>
      <c r="CS329" s="154"/>
      <c r="CT329" s="154"/>
      <c r="CU329" s="154"/>
      <c r="CV329" s="154"/>
      <c r="CW329" s="154"/>
      <c r="CX329" s="154"/>
      <c r="CY329" s="154"/>
      <c r="CZ329" s="154"/>
      <c r="DA329" s="154"/>
      <c r="DB329" s="154"/>
      <c r="DC329" s="154"/>
      <c r="DD329" s="155"/>
    </row>
    <row r="330" spans="2:98" ht="22.5" customHeight="1" hidden="1" thickBot="1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29"/>
      <c r="CQ330" s="29"/>
      <c r="CR330" s="29"/>
      <c r="CS330" s="29"/>
      <c r="CT330" s="29"/>
    </row>
    <row r="331" spans="2:108" ht="22.5" customHeight="1">
      <c r="B331" s="271" t="s">
        <v>176</v>
      </c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  <c r="AA331" s="272"/>
      <c r="AB331" s="273"/>
      <c r="AC331" s="29"/>
      <c r="AD331" s="29"/>
      <c r="AE331" s="29"/>
      <c r="AF331" s="29"/>
      <c r="AG331" s="29"/>
      <c r="AH331" s="29"/>
      <c r="AI331" s="274" t="s">
        <v>144</v>
      </c>
      <c r="AJ331" s="249"/>
      <c r="AK331" s="249"/>
      <c r="AL331" s="249"/>
      <c r="AM331" s="249"/>
      <c r="AN331" s="249"/>
      <c r="AO331" s="249"/>
      <c r="AP331" s="249"/>
      <c r="AQ331" s="249"/>
      <c r="AR331" s="249"/>
      <c r="AS331" s="249"/>
      <c r="AT331" s="249"/>
      <c r="AU331" s="249"/>
      <c r="AV331" s="249"/>
      <c r="AW331" s="249"/>
      <c r="AX331" s="249"/>
      <c r="AY331" s="249"/>
      <c r="AZ331" s="249"/>
      <c r="BA331" s="249"/>
      <c r="BB331" s="249"/>
      <c r="BC331" s="250"/>
      <c r="BD331" s="306">
        <v>1000000</v>
      </c>
      <c r="BE331" s="308"/>
      <c r="BF331" s="308"/>
      <c r="BG331" s="308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5"/>
      <c r="BZ331" s="305">
        <f>доходы!BZ13-расходы!BZ5</f>
        <v>52670.0700000003</v>
      </c>
      <c r="CA331" s="305"/>
      <c r="CB331" s="305"/>
      <c r="CC331" s="305"/>
      <c r="CD331" s="305"/>
      <c r="CE331" s="305"/>
      <c r="CF331" s="305"/>
      <c r="CG331" s="305"/>
      <c r="CH331" s="305"/>
      <c r="CI331" s="305"/>
      <c r="CJ331" s="305"/>
      <c r="CK331" s="305"/>
      <c r="CL331" s="305"/>
      <c r="CM331" s="305"/>
      <c r="CN331" s="305"/>
      <c r="CO331" s="306"/>
      <c r="CP331" s="305" t="s">
        <v>144</v>
      </c>
      <c r="CQ331" s="307"/>
      <c r="CR331" s="307"/>
      <c r="CS331" s="307"/>
      <c r="CT331" s="307"/>
      <c r="CU331" s="307"/>
      <c r="CV331" s="307"/>
      <c r="CW331" s="307"/>
      <c r="CX331" s="307"/>
      <c r="CY331" s="307"/>
      <c r="CZ331" s="307"/>
      <c r="DA331" s="307"/>
      <c r="DB331" s="307"/>
      <c r="DC331" s="307"/>
      <c r="DD331" s="307"/>
    </row>
    <row r="332" spans="2:108" ht="11.25" customHeight="1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2"/>
      <c r="AC332" s="31"/>
      <c r="AD332" s="31"/>
      <c r="AE332" s="31"/>
      <c r="AF332" s="31"/>
      <c r="AG332" s="31"/>
      <c r="AH332" s="31"/>
      <c r="AI332" s="62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76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8"/>
      <c r="BZ332" s="62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62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63"/>
    </row>
    <row r="333" ht="23.25" customHeight="1"/>
    <row r="334" spans="79:93" ht="16.5" customHeight="1"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</row>
    <row r="335" ht="23.25" customHeight="1"/>
    <row r="336" ht="1.5" customHeight="1"/>
  </sheetData>
  <sheetProtection/>
  <mergeCells count="1957">
    <mergeCell ref="BD331:BG331"/>
    <mergeCell ref="BZ227:CO227"/>
    <mergeCell ref="CP227:DD227"/>
    <mergeCell ref="B228:AB228"/>
    <mergeCell ref="AC228:AH228"/>
    <mergeCell ref="AI228:BC228"/>
    <mergeCell ref="BD228:BY228"/>
    <mergeCell ref="BZ228:CO228"/>
    <mergeCell ref="CP228:DD228"/>
    <mergeCell ref="B232:AB232"/>
    <mergeCell ref="AC232:AH232"/>
    <mergeCell ref="AI232:BC232"/>
    <mergeCell ref="BD232:BY232"/>
    <mergeCell ref="BZ232:CO232"/>
    <mergeCell ref="CP232:DD232"/>
    <mergeCell ref="AI288:BC288"/>
    <mergeCell ref="BZ256:CO256"/>
    <mergeCell ref="BZ280:CO280"/>
    <mergeCell ref="AI257:BC257"/>
    <mergeCell ref="BZ248:CO248"/>
    <mergeCell ref="B231:AB231"/>
    <mergeCell ref="AC231:AH231"/>
    <mergeCell ref="AI231:BC231"/>
    <mergeCell ref="BD231:BY231"/>
    <mergeCell ref="BZ231:CO231"/>
    <mergeCell ref="BD230:BY230"/>
    <mergeCell ref="AI224:BC224"/>
    <mergeCell ref="BD224:BY224"/>
    <mergeCell ref="BZ219:CO219"/>
    <mergeCell ref="BZ308:CO308"/>
    <mergeCell ref="AI258:BC258"/>
    <mergeCell ref="BD270:BY270"/>
    <mergeCell ref="AI285:BC285"/>
    <mergeCell ref="AI284:BC284"/>
    <mergeCell ref="BZ253:CO253"/>
    <mergeCell ref="BZ287:CO287"/>
    <mergeCell ref="BZ224:CO224"/>
    <mergeCell ref="BZ249:CO249"/>
    <mergeCell ref="AC223:AH223"/>
    <mergeCell ref="AI218:BC218"/>
    <mergeCell ref="BZ223:CO223"/>
    <mergeCell ref="AI223:BC223"/>
    <mergeCell ref="BD223:BY223"/>
    <mergeCell ref="AC218:AH218"/>
    <mergeCell ref="BD221:BY221"/>
    <mergeCell ref="AI221:BC221"/>
    <mergeCell ref="BD251:BY251"/>
    <mergeCell ref="CP287:DD287"/>
    <mergeCell ref="BZ285:CO285"/>
    <mergeCell ref="CP282:DD282"/>
    <mergeCell ref="BD284:BY284"/>
    <mergeCell ref="CP267:DD267"/>
    <mergeCell ref="BD281:BY281"/>
    <mergeCell ref="CP290:DD290"/>
    <mergeCell ref="AC225:AH225"/>
    <mergeCell ref="AI279:BC279"/>
    <mergeCell ref="AC293:AH293"/>
    <mergeCell ref="AC291:AH291"/>
    <mergeCell ref="AI293:BC293"/>
    <mergeCell ref="AC292:AH292"/>
    <mergeCell ref="AI277:BC277"/>
    <mergeCell ref="AI265:BC265"/>
    <mergeCell ref="AI251:BC251"/>
    <mergeCell ref="B259:AB259"/>
    <mergeCell ref="AC259:AH259"/>
    <mergeCell ref="B260:AB260"/>
    <mergeCell ref="AC257:AH257"/>
    <mergeCell ref="B255:AB255"/>
    <mergeCell ref="AC258:AH258"/>
    <mergeCell ref="B257:AB257"/>
    <mergeCell ref="AI121:BC121"/>
    <mergeCell ref="AI122:BC122"/>
    <mergeCell ref="AC106:AH106"/>
    <mergeCell ref="AC110:AH110"/>
    <mergeCell ref="AI126:BC126"/>
    <mergeCell ref="B216:AB216"/>
    <mergeCell ref="AC216:AH216"/>
    <mergeCell ref="B181:AB181"/>
    <mergeCell ref="B180:AB180"/>
    <mergeCell ref="AC173:AH173"/>
    <mergeCell ref="AC124:AH124"/>
    <mergeCell ref="AC143:AH143"/>
    <mergeCell ref="AC152:AH152"/>
    <mergeCell ref="AC105:AH105"/>
    <mergeCell ref="AC156:AH156"/>
    <mergeCell ref="AC176:AH176"/>
    <mergeCell ref="AC113:AH113"/>
    <mergeCell ref="AC116:AH116"/>
    <mergeCell ref="AC146:AH146"/>
    <mergeCell ref="B178:AB178"/>
    <mergeCell ref="AI125:BC125"/>
    <mergeCell ref="AI178:BC178"/>
    <mergeCell ref="AC166:AH166"/>
    <mergeCell ref="AC177:AH177"/>
    <mergeCell ref="AC158:AH158"/>
    <mergeCell ref="AI142:BC142"/>
    <mergeCell ref="AI151:BC151"/>
    <mergeCell ref="AC142:AH142"/>
    <mergeCell ref="AC171:AH171"/>
    <mergeCell ref="B167:AB167"/>
    <mergeCell ref="AI169:BC169"/>
    <mergeCell ref="B169:AB169"/>
    <mergeCell ref="B170:AB170"/>
    <mergeCell ref="AI167:BC167"/>
    <mergeCell ref="AC170:AH170"/>
    <mergeCell ref="AC168:AH168"/>
    <mergeCell ref="AC169:AH169"/>
    <mergeCell ref="AI163:BC163"/>
    <mergeCell ref="AC155:AH155"/>
    <mergeCell ref="B160:AB160"/>
    <mergeCell ref="AC160:AH160"/>
    <mergeCell ref="AC159:AH159"/>
    <mergeCell ref="AC157:AH157"/>
    <mergeCell ref="AC161:AH161"/>
    <mergeCell ref="B161:AB161"/>
    <mergeCell ref="B175:AB175"/>
    <mergeCell ref="B177:AB177"/>
    <mergeCell ref="AC175:AH175"/>
    <mergeCell ref="B154:AB154"/>
    <mergeCell ref="B166:AB166"/>
    <mergeCell ref="B164:AB164"/>
    <mergeCell ref="B163:AB163"/>
    <mergeCell ref="B158:AB158"/>
    <mergeCell ref="BZ152:CO152"/>
    <mergeCell ref="BZ150:CO150"/>
    <mergeCell ref="B162:AB162"/>
    <mergeCell ref="B174:AB174"/>
    <mergeCell ref="B159:AB159"/>
    <mergeCell ref="B156:AB156"/>
    <mergeCell ref="AI173:BC173"/>
    <mergeCell ref="BZ174:CO174"/>
    <mergeCell ref="B155:AB155"/>
    <mergeCell ref="AC162:AH162"/>
    <mergeCell ref="CP151:DD151"/>
    <mergeCell ref="BZ149:CO149"/>
    <mergeCell ref="AI149:BC149"/>
    <mergeCell ref="BD147:BY147"/>
    <mergeCell ref="AI152:BC152"/>
    <mergeCell ref="BZ175:CO175"/>
    <mergeCell ref="BZ148:CO148"/>
    <mergeCell ref="BD151:BY151"/>
    <mergeCell ref="BZ172:CO172"/>
    <mergeCell ref="AI150:BC150"/>
    <mergeCell ref="CP143:DD143"/>
    <mergeCell ref="BZ173:CO173"/>
    <mergeCell ref="BZ147:CO147"/>
    <mergeCell ref="AI147:BC147"/>
    <mergeCell ref="BD174:BY174"/>
    <mergeCell ref="CP142:DD142"/>
    <mergeCell ref="BD143:BY143"/>
    <mergeCell ref="BZ145:CO145"/>
    <mergeCell ref="AI172:BC172"/>
    <mergeCell ref="BZ151:CO151"/>
    <mergeCell ref="BD141:BY141"/>
    <mergeCell ref="CP147:DD147"/>
    <mergeCell ref="BD145:BY145"/>
    <mergeCell ref="BD146:BY146"/>
    <mergeCell ref="BZ146:CO146"/>
    <mergeCell ref="BZ142:CO142"/>
    <mergeCell ref="BZ144:CO144"/>
    <mergeCell ref="BZ143:CO143"/>
    <mergeCell ref="BD142:BY142"/>
    <mergeCell ref="CP144:DD144"/>
    <mergeCell ref="BZ131:CO131"/>
    <mergeCell ref="BZ141:CO141"/>
    <mergeCell ref="CP140:DD140"/>
    <mergeCell ref="CP141:DD141"/>
    <mergeCell ref="CP139:DD139"/>
    <mergeCell ref="CP137:DD137"/>
    <mergeCell ref="CP109:DD109"/>
    <mergeCell ref="BZ124:CO124"/>
    <mergeCell ref="CP124:DD124"/>
    <mergeCell ref="CP127:DD127"/>
    <mergeCell ref="CP134:DD134"/>
    <mergeCell ref="BZ139:CO139"/>
    <mergeCell ref="CP123:DD123"/>
    <mergeCell ref="BZ125:CO125"/>
    <mergeCell ref="BZ128:CO128"/>
    <mergeCell ref="CP128:DD128"/>
    <mergeCell ref="CP111:DD111"/>
    <mergeCell ref="CP121:DD121"/>
    <mergeCell ref="CP118:DD118"/>
    <mergeCell ref="CP110:DD110"/>
    <mergeCell ref="CP114:DD114"/>
    <mergeCell ref="CP117:DD117"/>
    <mergeCell ref="CP120:DD120"/>
    <mergeCell ref="CP119:DD119"/>
    <mergeCell ref="CP102:DD102"/>
    <mergeCell ref="BZ99:CO99"/>
    <mergeCell ref="BZ101:CO101"/>
    <mergeCell ref="BZ100:CO100"/>
    <mergeCell ref="BZ108:CO108"/>
    <mergeCell ref="BZ105:CO105"/>
    <mergeCell ref="CP100:DD100"/>
    <mergeCell ref="CP106:DD106"/>
    <mergeCell ref="CP105:DD105"/>
    <mergeCell ref="BZ107:CO107"/>
    <mergeCell ref="CP93:DD93"/>
    <mergeCell ref="BZ83:CO83"/>
    <mergeCell ref="CP104:DD104"/>
    <mergeCell ref="CP113:DD113"/>
    <mergeCell ref="CP108:DD108"/>
    <mergeCell ref="CP99:DD99"/>
    <mergeCell ref="CP107:DD107"/>
    <mergeCell ref="CP101:DD101"/>
    <mergeCell ref="CP112:DD112"/>
    <mergeCell ref="CP103:DD103"/>
    <mergeCell ref="CP89:DD89"/>
    <mergeCell ref="CP84:DD84"/>
    <mergeCell ref="BZ87:CO87"/>
    <mergeCell ref="CP92:DD92"/>
    <mergeCell ref="BZ85:CO85"/>
    <mergeCell ref="CP86:DD86"/>
    <mergeCell ref="CP90:DD90"/>
    <mergeCell ref="BZ91:CO91"/>
    <mergeCell ref="CP78:DD78"/>
    <mergeCell ref="CP79:DD79"/>
    <mergeCell ref="CP67:DD67"/>
    <mergeCell ref="CP88:DD88"/>
    <mergeCell ref="CP82:DD82"/>
    <mergeCell ref="CP81:DD81"/>
    <mergeCell ref="CP74:DD74"/>
    <mergeCell ref="CP80:DD80"/>
    <mergeCell ref="CP76:DD76"/>
    <mergeCell ref="CP83:DD83"/>
    <mergeCell ref="CP75:DD75"/>
    <mergeCell ref="CP68:DD68"/>
    <mergeCell ref="BZ66:CO66"/>
    <mergeCell ref="BZ68:CO68"/>
    <mergeCell ref="AC60:AH60"/>
    <mergeCell ref="AI60:BC60"/>
    <mergeCell ref="AC63:AH63"/>
    <mergeCell ref="AI61:BC61"/>
    <mergeCell ref="AI65:BC65"/>
    <mergeCell ref="AC74:AH74"/>
    <mergeCell ref="BZ75:CO75"/>
    <mergeCell ref="BZ67:CO67"/>
    <mergeCell ref="BD55:BY55"/>
    <mergeCell ref="BD64:BY64"/>
    <mergeCell ref="BD66:BY66"/>
    <mergeCell ref="BD63:BY63"/>
    <mergeCell ref="BD59:BY59"/>
    <mergeCell ref="CP52:DD52"/>
    <mergeCell ref="BZ52:CO52"/>
    <mergeCell ref="CP64:DD64"/>
    <mergeCell ref="CP60:DD60"/>
    <mergeCell ref="BZ64:CO64"/>
    <mergeCell ref="CP61:DD61"/>
    <mergeCell ref="CP59:DD59"/>
    <mergeCell ref="BZ60:CO60"/>
    <mergeCell ref="CP58:DD58"/>
    <mergeCell ref="CP53:DD53"/>
    <mergeCell ref="BD54:BY54"/>
    <mergeCell ref="BD58:BY58"/>
    <mergeCell ref="BZ55:CO55"/>
    <mergeCell ref="BD56:BY56"/>
    <mergeCell ref="BD57:BY57"/>
    <mergeCell ref="BZ50:CO50"/>
    <mergeCell ref="BD51:BY51"/>
    <mergeCell ref="BZ58:CO58"/>
    <mergeCell ref="BD53:BY53"/>
    <mergeCell ref="BD52:BY52"/>
    <mergeCell ref="B150:AB150"/>
    <mergeCell ref="B152:AB152"/>
    <mergeCell ref="B151:AB151"/>
    <mergeCell ref="AI76:BC76"/>
    <mergeCell ref="B95:AB95"/>
    <mergeCell ref="B97:AB97"/>
    <mergeCell ref="B105:AB105"/>
    <mergeCell ref="AC84:AH84"/>
    <mergeCell ref="AC85:AH85"/>
    <mergeCell ref="AC86:AH86"/>
    <mergeCell ref="B153:AB153"/>
    <mergeCell ref="B172:AB172"/>
    <mergeCell ref="AI140:BC140"/>
    <mergeCell ref="B103:AB103"/>
    <mergeCell ref="BD152:BY152"/>
    <mergeCell ref="BD150:BY150"/>
    <mergeCell ref="BD149:BY149"/>
    <mergeCell ref="AI107:BC107"/>
    <mergeCell ref="BD148:BY148"/>
    <mergeCell ref="BD140:BY140"/>
    <mergeCell ref="AI176:BC176"/>
    <mergeCell ref="BD177:BY177"/>
    <mergeCell ref="B190:AB190"/>
    <mergeCell ref="B189:AB189"/>
    <mergeCell ref="B195:AB195"/>
    <mergeCell ref="B194:AB194"/>
    <mergeCell ref="B176:AB176"/>
    <mergeCell ref="B182:AB182"/>
    <mergeCell ref="B185:AB185"/>
    <mergeCell ref="B179:AB179"/>
    <mergeCell ref="BD74:BY74"/>
    <mergeCell ref="BD91:BY91"/>
    <mergeCell ref="BD80:BY80"/>
    <mergeCell ref="BD103:BY103"/>
    <mergeCell ref="BD82:BY82"/>
    <mergeCell ref="BD132:BY132"/>
    <mergeCell ref="BD75:BY75"/>
    <mergeCell ref="BD76:BY76"/>
    <mergeCell ref="BD81:BY81"/>
    <mergeCell ref="AC102:AH102"/>
    <mergeCell ref="BD83:BY83"/>
    <mergeCell ref="BD88:BY88"/>
    <mergeCell ref="BD93:BY93"/>
    <mergeCell ref="AC88:AH88"/>
    <mergeCell ref="BD100:BY100"/>
    <mergeCell ref="BD84:BY84"/>
    <mergeCell ref="AI82:BC82"/>
    <mergeCell ref="AI86:BC86"/>
    <mergeCell ref="AC103:AH103"/>
    <mergeCell ref="AC109:AH109"/>
    <mergeCell ref="AI92:BC92"/>
    <mergeCell ref="BD85:BY85"/>
    <mergeCell ref="AI84:BC84"/>
    <mergeCell ref="BD108:BY108"/>
    <mergeCell ref="BD102:BY102"/>
    <mergeCell ref="AC92:AH92"/>
    <mergeCell ref="AI103:BC103"/>
    <mergeCell ref="AC107:AH107"/>
    <mergeCell ref="BD106:BY106"/>
    <mergeCell ref="AI112:BC112"/>
    <mergeCell ref="AC111:AH111"/>
    <mergeCell ref="B111:AB111"/>
    <mergeCell ref="AC108:AH108"/>
    <mergeCell ref="BD110:BY110"/>
    <mergeCell ref="AC112:AH112"/>
    <mergeCell ref="AI110:BC110"/>
    <mergeCell ref="BZ102:CO102"/>
    <mergeCell ref="AI94:BC94"/>
    <mergeCell ref="B98:AB98"/>
    <mergeCell ref="AC100:AH100"/>
    <mergeCell ref="AI98:BC98"/>
    <mergeCell ref="AC98:AH98"/>
    <mergeCell ref="AC101:AH101"/>
    <mergeCell ref="B94:AB94"/>
    <mergeCell ref="AI102:BC102"/>
    <mergeCell ref="B124:AB124"/>
    <mergeCell ref="B106:AB106"/>
    <mergeCell ref="B101:AB101"/>
    <mergeCell ref="B122:AB122"/>
    <mergeCell ref="B123:AB123"/>
    <mergeCell ref="B99:AB99"/>
    <mergeCell ref="B102:AB102"/>
    <mergeCell ref="B116:AB116"/>
    <mergeCell ref="B113:AB113"/>
    <mergeCell ref="B114:AB114"/>
    <mergeCell ref="B89:AB89"/>
    <mergeCell ref="B83:AB83"/>
    <mergeCell ref="B87:AB87"/>
    <mergeCell ref="AC89:AH89"/>
    <mergeCell ref="AI89:BC89"/>
    <mergeCell ref="AC87:AH87"/>
    <mergeCell ref="AC83:AH83"/>
    <mergeCell ref="BZ106:CO106"/>
    <mergeCell ref="AI106:BC106"/>
    <mergeCell ref="BZ97:CO97"/>
    <mergeCell ref="AI88:BC88"/>
    <mergeCell ref="BZ95:CO95"/>
    <mergeCell ref="BZ89:CO89"/>
    <mergeCell ref="BZ88:CO88"/>
    <mergeCell ref="AI90:BC90"/>
    <mergeCell ref="AI91:BC91"/>
    <mergeCell ref="BZ98:CO98"/>
    <mergeCell ref="BD107:BY107"/>
    <mergeCell ref="AI119:BC119"/>
    <mergeCell ref="AI109:BC109"/>
    <mergeCell ref="AI111:BC111"/>
    <mergeCell ref="BD111:BY111"/>
    <mergeCell ref="AI113:BC113"/>
    <mergeCell ref="BD113:BY113"/>
    <mergeCell ref="AI108:BC108"/>
    <mergeCell ref="AI117:BC117"/>
    <mergeCell ref="AI124:BC124"/>
    <mergeCell ref="AC119:AH119"/>
    <mergeCell ref="AC125:AH125"/>
    <mergeCell ref="B110:AB110"/>
    <mergeCell ref="AC121:AH121"/>
    <mergeCell ref="AC122:AH122"/>
    <mergeCell ref="AC117:AH117"/>
    <mergeCell ref="B121:AB121"/>
    <mergeCell ref="AI123:BC123"/>
    <mergeCell ref="AI116:BC116"/>
    <mergeCell ref="AC114:AH114"/>
    <mergeCell ref="BD124:BY124"/>
    <mergeCell ref="BD125:BY125"/>
    <mergeCell ref="B126:AB126"/>
    <mergeCell ref="B125:AB125"/>
    <mergeCell ref="AC126:AH126"/>
    <mergeCell ref="BD114:BY114"/>
    <mergeCell ref="BD126:BY126"/>
    <mergeCell ref="BD121:BY121"/>
    <mergeCell ref="AI114:BC114"/>
    <mergeCell ref="B134:AB134"/>
    <mergeCell ref="AC134:AH134"/>
    <mergeCell ref="B132:AB132"/>
    <mergeCell ref="AC132:AH132"/>
    <mergeCell ref="AI132:BC132"/>
    <mergeCell ref="B136:AB136"/>
    <mergeCell ref="AC133:AH133"/>
    <mergeCell ref="AC136:AH136"/>
    <mergeCell ref="AI136:BC136"/>
    <mergeCell ref="B129:AB129"/>
    <mergeCell ref="B130:AB130"/>
    <mergeCell ref="AC131:AH131"/>
    <mergeCell ref="AC151:AH151"/>
    <mergeCell ref="AC150:AH150"/>
    <mergeCell ref="B142:AB142"/>
    <mergeCell ref="B144:AB144"/>
    <mergeCell ref="B146:AB146"/>
    <mergeCell ref="AC129:AH129"/>
    <mergeCell ref="B145:AB145"/>
    <mergeCell ref="AI141:BC141"/>
    <mergeCell ref="B138:AB138"/>
    <mergeCell ref="AC138:AH138"/>
    <mergeCell ref="AC141:AH141"/>
    <mergeCell ref="AC147:AH147"/>
    <mergeCell ref="B140:AB140"/>
    <mergeCell ref="B143:AB143"/>
    <mergeCell ref="B139:AB139"/>
    <mergeCell ref="AC140:AH140"/>
    <mergeCell ref="B141:AB141"/>
    <mergeCell ref="B149:AB149"/>
    <mergeCell ref="B147:AB147"/>
    <mergeCell ref="AC154:AH154"/>
    <mergeCell ref="AI154:BC154"/>
    <mergeCell ref="AC172:AH172"/>
    <mergeCell ref="AI174:BC174"/>
    <mergeCell ref="AC174:AH174"/>
    <mergeCell ref="AI148:BC148"/>
    <mergeCell ref="B157:AB157"/>
    <mergeCell ref="B168:AB168"/>
    <mergeCell ref="B165:AB165"/>
    <mergeCell ref="AC190:AH190"/>
    <mergeCell ref="AC194:AH194"/>
    <mergeCell ref="AC181:AH181"/>
    <mergeCell ref="AC182:AH182"/>
    <mergeCell ref="AC184:AH184"/>
    <mergeCell ref="AC185:AH185"/>
    <mergeCell ref="AC183:AH183"/>
    <mergeCell ref="B184:AB184"/>
    <mergeCell ref="B171:AB171"/>
    <mergeCell ref="AC191:AH191"/>
    <mergeCell ref="AC193:AH193"/>
    <mergeCell ref="BD186:BY186"/>
    <mergeCell ref="CP199:DD199"/>
    <mergeCell ref="BD189:BY189"/>
    <mergeCell ref="CP194:DD194"/>
    <mergeCell ref="CP192:DD192"/>
    <mergeCell ref="BD194:BY194"/>
    <mergeCell ref="BZ188:CO188"/>
    <mergeCell ref="BD195:BY195"/>
    <mergeCell ref="CP195:DD195"/>
    <mergeCell ref="AI202:BC202"/>
    <mergeCell ref="AC199:AH199"/>
    <mergeCell ref="AI195:BC195"/>
    <mergeCell ref="AI201:BC201"/>
    <mergeCell ref="BZ193:CO193"/>
    <mergeCell ref="BZ202:CO202"/>
    <mergeCell ref="AC201:AH201"/>
    <mergeCell ref="CP200:DD200"/>
    <mergeCell ref="AI185:BC185"/>
    <mergeCell ref="AC197:AH197"/>
    <mergeCell ref="AC200:AH200"/>
    <mergeCell ref="AC198:AH198"/>
    <mergeCell ref="AC195:AH195"/>
    <mergeCell ref="AC192:AH192"/>
    <mergeCell ref="AI200:BC200"/>
    <mergeCell ref="AI186:BC186"/>
    <mergeCell ref="AI192:BC192"/>
    <mergeCell ref="AI189:BC189"/>
    <mergeCell ref="BD204:BY204"/>
    <mergeCell ref="BD190:BY190"/>
    <mergeCell ref="BZ200:CO200"/>
    <mergeCell ref="AI190:BC190"/>
    <mergeCell ref="AI194:BC194"/>
    <mergeCell ref="AI204:BC204"/>
    <mergeCell ref="AI199:BC199"/>
    <mergeCell ref="BD203:BY203"/>
    <mergeCell ref="BD201:BY201"/>
    <mergeCell ref="BZ197:CO197"/>
    <mergeCell ref="CP214:DD214"/>
    <mergeCell ref="CP209:DD209"/>
    <mergeCell ref="CP206:DD206"/>
    <mergeCell ref="CP207:DD207"/>
    <mergeCell ref="CP208:DD208"/>
    <mergeCell ref="CP210:DD210"/>
    <mergeCell ref="CP211:DD211"/>
    <mergeCell ref="CP212:DD212"/>
    <mergeCell ref="CP240:DD240"/>
    <mergeCell ref="BZ250:CO250"/>
    <mergeCell ref="BZ233:CO233"/>
    <mergeCell ref="CP213:DD213"/>
    <mergeCell ref="CP215:DD215"/>
    <mergeCell ref="CP216:DD216"/>
    <mergeCell ref="CP224:DD224"/>
    <mergeCell ref="CP217:DD217"/>
    <mergeCell ref="CP241:DD241"/>
    <mergeCell ref="CP238:DD238"/>
    <mergeCell ref="CP226:DD226"/>
    <mergeCell ref="BZ218:CO218"/>
    <mergeCell ref="CP218:DD218"/>
    <mergeCell ref="BZ239:CO239"/>
    <mergeCell ref="CP230:DD230"/>
    <mergeCell ref="CP225:DD225"/>
    <mergeCell ref="CP223:DD223"/>
    <mergeCell ref="CP219:DD219"/>
    <mergeCell ref="BZ225:CO225"/>
    <mergeCell ref="BZ235:CO235"/>
    <mergeCell ref="CP247:DD247"/>
    <mergeCell ref="BZ245:CO245"/>
    <mergeCell ref="BZ241:CO241"/>
    <mergeCell ref="BZ240:CO240"/>
    <mergeCell ref="BZ254:CO254"/>
    <mergeCell ref="CP239:DD239"/>
    <mergeCell ref="CP244:DD244"/>
    <mergeCell ref="CP250:DD250"/>
    <mergeCell ref="CP252:DD252"/>
    <mergeCell ref="BZ251:CO251"/>
    <mergeCell ref="CP4:DD4"/>
    <mergeCell ref="CP6:DD6"/>
    <mergeCell ref="CP8:DD8"/>
    <mergeCell ref="CP203:DD203"/>
    <mergeCell ref="CP5:DD5"/>
    <mergeCell ref="BD5:BY5"/>
    <mergeCell ref="BZ190:CO190"/>
    <mergeCell ref="CP188:DD188"/>
    <mergeCell ref="BZ184:CO184"/>
    <mergeCell ref="BZ189:CO189"/>
    <mergeCell ref="CP255:DD255"/>
    <mergeCell ref="BZ255:CO255"/>
    <mergeCell ref="BZ243:CO243"/>
    <mergeCell ref="BZ226:CO226"/>
    <mergeCell ref="BZ237:CO237"/>
    <mergeCell ref="BZ234:CO234"/>
    <mergeCell ref="BZ242:CO242"/>
    <mergeCell ref="BZ238:CO238"/>
    <mergeCell ref="BZ236:CO236"/>
    <mergeCell ref="BZ252:CO252"/>
    <mergeCell ref="CP234:DD234"/>
    <mergeCell ref="CP236:DD236"/>
    <mergeCell ref="CP235:DD235"/>
    <mergeCell ref="CP237:DD237"/>
    <mergeCell ref="CP233:DD233"/>
    <mergeCell ref="BZ229:CO229"/>
    <mergeCell ref="CP229:DD229"/>
    <mergeCell ref="CP231:DD231"/>
    <mergeCell ref="BZ230:CO230"/>
    <mergeCell ref="BZ331:CO331"/>
    <mergeCell ref="CP7:DD7"/>
    <mergeCell ref="CP331:DD331"/>
    <mergeCell ref="BZ274:CO274"/>
    <mergeCell ref="BZ7:CO7"/>
    <mergeCell ref="CP242:DD242"/>
    <mergeCell ref="CP243:DD243"/>
    <mergeCell ref="BZ214:CO214"/>
    <mergeCell ref="CP245:DD245"/>
    <mergeCell ref="BZ9:CO9"/>
    <mergeCell ref="B2:DD2"/>
    <mergeCell ref="B7:AB7"/>
    <mergeCell ref="AI7:BC7"/>
    <mergeCell ref="B3:AB3"/>
    <mergeCell ref="B4:AB4"/>
    <mergeCell ref="BZ6:CO6"/>
    <mergeCell ref="B6:AB6"/>
    <mergeCell ref="BZ4:CO4"/>
    <mergeCell ref="CP3:DD3"/>
    <mergeCell ref="BD4:BY4"/>
    <mergeCell ref="B8:AB8"/>
    <mergeCell ref="BD6:BY6"/>
    <mergeCell ref="BZ8:CO8"/>
    <mergeCell ref="BD7:BY7"/>
    <mergeCell ref="BD8:BY8"/>
    <mergeCell ref="AC7:AH7"/>
    <mergeCell ref="AI8:BC8"/>
    <mergeCell ref="AC8:AH8"/>
    <mergeCell ref="AI6:BC6"/>
    <mergeCell ref="AC6:AH6"/>
    <mergeCell ref="BZ5:CO5"/>
    <mergeCell ref="AC4:AH4"/>
    <mergeCell ref="AI4:BC4"/>
    <mergeCell ref="AI3:BC3"/>
    <mergeCell ref="AI5:BC5"/>
    <mergeCell ref="AC3:AH3"/>
    <mergeCell ref="AC5:AH5"/>
    <mergeCell ref="BD3:BY3"/>
    <mergeCell ref="BZ3:CO3"/>
    <mergeCell ref="AC9:AH9"/>
    <mergeCell ref="AI10:BC10"/>
    <mergeCell ref="AC10:AH10"/>
    <mergeCell ref="AI11:BC11"/>
    <mergeCell ref="BD10:BY10"/>
    <mergeCell ref="BD11:BY11"/>
    <mergeCell ref="BZ10:CO10"/>
    <mergeCell ref="BD9:BY9"/>
    <mergeCell ref="AI9:BC9"/>
    <mergeCell ref="AC14:AH14"/>
    <mergeCell ref="AC13:AH13"/>
    <mergeCell ref="AC12:AH12"/>
    <mergeCell ref="AI12:BC12"/>
    <mergeCell ref="BD14:BY14"/>
    <mergeCell ref="BD13:BY13"/>
    <mergeCell ref="AC11:AH11"/>
    <mergeCell ref="AI14:BC14"/>
    <mergeCell ref="AC15:AH15"/>
    <mergeCell ref="AC19:AH19"/>
    <mergeCell ref="AI13:BC13"/>
    <mergeCell ref="AC16:AH16"/>
    <mergeCell ref="AC17:AH17"/>
    <mergeCell ref="AC18:AH18"/>
    <mergeCell ref="AI15:BC15"/>
    <mergeCell ref="AI16:BC16"/>
    <mergeCell ref="AI18:BC18"/>
    <mergeCell ref="AC26:AH26"/>
    <mergeCell ref="AC27:AH27"/>
    <mergeCell ref="AC22:AH22"/>
    <mergeCell ref="AC23:AH23"/>
    <mergeCell ref="AC20:AH20"/>
    <mergeCell ref="AC24:AH24"/>
    <mergeCell ref="AC25:AH25"/>
    <mergeCell ref="AC21:AH21"/>
    <mergeCell ref="B43:AB43"/>
    <mergeCell ref="B42:AB42"/>
    <mergeCell ref="B38:AB38"/>
    <mergeCell ref="B35:AB35"/>
    <mergeCell ref="B36:AB36"/>
    <mergeCell ref="AC37:AH37"/>
    <mergeCell ref="B37:AB37"/>
    <mergeCell ref="B39:AB39"/>
    <mergeCell ref="B40:AB40"/>
    <mergeCell ref="AC35:AH35"/>
    <mergeCell ref="B45:AB45"/>
    <mergeCell ref="B65:AB65"/>
    <mergeCell ref="B79:AB79"/>
    <mergeCell ref="B77:AB77"/>
    <mergeCell ref="B55:AB55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25:AB25"/>
    <mergeCell ref="B31:AB31"/>
    <mergeCell ref="B28:AB28"/>
    <mergeCell ref="B27:AB27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2:AB32"/>
    <mergeCell ref="B24:AB24"/>
    <mergeCell ref="B52:AB52"/>
    <mergeCell ref="B26:AB26"/>
    <mergeCell ref="B50:AB50"/>
    <mergeCell ref="B47:AB47"/>
    <mergeCell ref="B48:AB48"/>
    <mergeCell ref="B44:AB44"/>
    <mergeCell ref="B41:AB41"/>
    <mergeCell ref="B46:AB46"/>
    <mergeCell ref="B51:AB51"/>
    <mergeCell ref="B54:AB54"/>
    <mergeCell ref="B85:AB85"/>
    <mergeCell ref="B80:AB80"/>
    <mergeCell ref="B56:AB56"/>
    <mergeCell ref="B76:AB76"/>
    <mergeCell ref="B84:AB84"/>
    <mergeCell ref="B78:AB78"/>
    <mergeCell ref="B66:AB66"/>
    <mergeCell ref="B74:AB74"/>
    <mergeCell ref="B67:AB67"/>
    <mergeCell ref="B119:AB119"/>
    <mergeCell ref="B112:AB112"/>
    <mergeCell ref="B109:AB109"/>
    <mergeCell ref="B108:AB108"/>
    <mergeCell ref="B117:AB117"/>
    <mergeCell ref="B91:AB91"/>
    <mergeCell ref="B115:AB115"/>
    <mergeCell ref="B86:AB86"/>
    <mergeCell ref="B82:AB82"/>
    <mergeCell ref="B60:AB60"/>
    <mergeCell ref="B68:AB68"/>
    <mergeCell ref="B63:AB63"/>
    <mergeCell ref="B64:AB64"/>
    <mergeCell ref="B61:AB61"/>
    <mergeCell ref="B107:AB107"/>
    <mergeCell ref="B81:AB81"/>
    <mergeCell ref="B96:AB96"/>
    <mergeCell ref="B92:AB92"/>
    <mergeCell ref="B75:AB75"/>
    <mergeCell ref="B49:AB49"/>
    <mergeCell ref="B57:AB57"/>
    <mergeCell ref="B88:AB88"/>
    <mergeCell ref="B59:AB59"/>
    <mergeCell ref="B104:AB104"/>
    <mergeCell ref="B53:AB53"/>
    <mergeCell ref="B90:AB90"/>
    <mergeCell ref="B58:AB58"/>
    <mergeCell ref="B93:AB93"/>
    <mergeCell ref="B100:AB100"/>
    <mergeCell ref="AI184:BC184"/>
    <mergeCell ref="B118:AB118"/>
    <mergeCell ref="AC123:AH123"/>
    <mergeCell ref="AC180:AH180"/>
    <mergeCell ref="AI168:BC168"/>
    <mergeCell ref="AC167:AH167"/>
    <mergeCell ref="B120:AB120"/>
    <mergeCell ref="AC163:AH163"/>
    <mergeCell ref="B173:AB173"/>
    <mergeCell ref="AI153:BC153"/>
    <mergeCell ref="CP256:DD256"/>
    <mergeCell ref="BZ260:CO260"/>
    <mergeCell ref="CP263:DD263"/>
    <mergeCell ref="BZ264:CO264"/>
    <mergeCell ref="CP264:DD264"/>
    <mergeCell ref="CP258:DD258"/>
    <mergeCell ref="CP259:DD259"/>
    <mergeCell ref="CP261:DD261"/>
    <mergeCell ref="CP266:DD266"/>
    <mergeCell ref="CP280:DD280"/>
    <mergeCell ref="BZ259:CO259"/>
    <mergeCell ref="BZ266:CO266"/>
    <mergeCell ref="CP275:DD275"/>
    <mergeCell ref="BZ258:CO258"/>
    <mergeCell ref="BZ275:CO275"/>
    <mergeCell ref="CP274:DD274"/>
    <mergeCell ref="CP269:DD269"/>
    <mergeCell ref="CP270:DD270"/>
    <mergeCell ref="CP271:DD271"/>
    <mergeCell ref="CP272:DD272"/>
    <mergeCell ref="CP253:DD253"/>
    <mergeCell ref="CP257:DD257"/>
    <mergeCell ref="BZ288:CO288"/>
    <mergeCell ref="CP288:DD288"/>
    <mergeCell ref="BZ283:CO283"/>
    <mergeCell ref="CP285:DD285"/>
    <mergeCell ref="CP284:DD284"/>
    <mergeCell ref="CP281:DD281"/>
    <mergeCell ref="BZ301:CO301"/>
    <mergeCell ref="BZ306:CO306"/>
    <mergeCell ref="BZ299:CO299"/>
    <mergeCell ref="BZ303:CO303"/>
    <mergeCell ref="BZ300:CO300"/>
    <mergeCell ref="BZ302:CO302"/>
    <mergeCell ref="BZ304:CO304"/>
    <mergeCell ref="BZ305:CO305"/>
    <mergeCell ref="BD267:BY267"/>
    <mergeCell ref="BD260:BY260"/>
    <mergeCell ref="AI266:BC266"/>
    <mergeCell ref="AI252:BC252"/>
    <mergeCell ref="BD252:BY252"/>
    <mergeCell ref="AI255:BC255"/>
    <mergeCell ref="BD256:BY256"/>
    <mergeCell ref="AI253:BC253"/>
    <mergeCell ref="AI254:BC254"/>
    <mergeCell ref="BD254:BY254"/>
    <mergeCell ref="AI264:BC264"/>
    <mergeCell ref="BD264:BY264"/>
    <mergeCell ref="BD259:BY259"/>
    <mergeCell ref="BD266:BY266"/>
    <mergeCell ref="AI262:BC262"/>
    <mergeCell ref="AI261:BC261"/>
    <mergeCell ref="AI263:BC263"/>
    <mergeCell ref="BD265:BY265"/>
    <mergeCell ref="BD262:BY262"/>
    <mergeCell ref="BD269:BY269"/>
    <mergeCell ref="BD268:BY268"/>
    <mergeCell ref="BD271:BY271"/>
    <mergeCell ref="AI270:BC270"/>
    <mergeCell ref="BZ270:CO270"/>
    <mergeCell ref="AI271:BC271"/>
    <mergeCell ref="CP298:DD298"/>
    <mergeCell ref="BZ295:CO295"/>
    <mergeCell ref="CP295:DD295"/>
    <mergeCell ref="CP296:DD296"/>
    <mergeCell ref="BZ298:CO298"/>
    <mergeCell ref="BZ273:CO273"/>
    <mergeCell ref="CP283:DD283"/>
    <mergeCell ref="BZ296:CO296"/>
    <mergeCell ref="CP286:DD286"/>
    <mergeCell ref="CP291:DD291"/>
    <mergeCell ref="AI331:BC331"/>
    <mergeCell ref="AI320:BC320"/>
    <mergeCell ref="AI315:BC315"/>
    <mergeCell ref="BD328:BY328"/>
    <mergeCell ref="BD327:BY327"/>
    <mergeCell ref="AI326:BC326"/>
    <mergeCell ref="AI329:BC329"/>
    <mergeCell ref="BD323:BY323"/>
    <mergeCell ref="BD317:BY317"/>
    <mergeCell ref="BD316:BY316"/>
    <mergeCell ref="AI308:BC308"/>
    <mergeCell ref="AC311:AH311"/>
    <mergeCell ref="AC312:AH312"/>
    <mergeCell ref="AC310:AH310"/>
    <mergeCell ref="AI303:BC303"/>
    <mergeCell ref="AI307:BC307"/>
    <mergeCell ref="AC309:AH309"/>
    <mergeCell ref="AI305:BC305"/>
    <mergeCell ref="AI316:BC316"/>
    <mergeCell ref="BD314:BY314"/>
    <mergeCell ref="BD318:BY318"/>
    <mergeCell ref="BD319:BY319"/>
    <mergeCell ref="BD312:BY312"/>
    <mergeCell ref="BD313:BY313"/>
    <mergeCell ref="AI312:BC312"/>
    <mergeCell ref="B331:AB331"/>
    <mergeCell ref="B285:AB285"/>
    <mergeCell ref="B290:AB290"/>
    <mergeCell ref="B291:AB291"/>
    <mergeCell ref="B294:AB294"/>
    <mergeCell ref="B293:AB293"/>
    <mergeCell ref="B318:AB318"/>
    <mergeCell ref="B324:AB324"/>
    <mergeCell ref="B304:AB304"/>
    <mergeCell ref="B327:AB327"/>
    <mergeCell ref="B329:AB329"/>
    <mergeCell ref="B323:AB323"/>
    <mergeCell ref="B321:AB321"/>
    <mergeCell ref="B319:AB319"/>
    <mergeCell ref="B320:AB320"/>
    <mergeCell ref="B317:AB317"/>
    <mergeCell ref="B328:AB328"/>
    <mergeCell ref="B325:AB325"/>
    <mergeCell ref="B326:AB326"/>
    <mergeCell ref="B322:AB322"/>
    <mergeCell ref="AC315:AH315"/>
    <mergeCell ref="AI314:BC314"/>
    <mergeCell ref="CP318:DD318"/>
    <mergeCell ref="BZ318:CO318"/>
    <mergeCell ref="BZ314:CO314"/>
    <mergeCell ref="CP320:DD320"/>
    <mergeCell ref="BZ320:CO320"/>
    <mergeCell ref="AI318:BC318"/>
    <mergeCell ref="AC314:AH314"/>
    <mergeCell ref="AC316:AH316"/>
    <mergeCell ref="CP311:DD311"/>
    <mergeCell ref="CP309:DD309"/>
    <mergeCell ref="CP315:DD315"/>
    <mergeCell ref="CP312:DD312"/>
    <mergeCell ref="CP310:DD310"/>
    <mergeCell ref="CP308:DD308"/>
    <mergeCell ref="CP303:DD303"/>
    <mergeCell ref="CP297:DD297"/>
    <mergeCell ref="CP294:DD294"/>
    <mergeCell ref="CP317:DD317"/>
    <mergeCell ref="CP319:DD319"/>
    <mergeCell ref="CP305:DD305"/>
    <mergeCell ref="CP306:DD306"/>
    <mergeCell ref="CP301:DD301"/>
    <mergeCell ref="CP307:DD307"/>
    <mergeCell ref="CP304:DD304"/>
    <mergeCell ref="CP268:DD268"/>
    <mergeCell ref="CP292:DD292"/>
    <mergeCell ref="BZ272:CO272"/>
    <mergeCell ref="BD286:BY286"/>
    <mergeCell ref="BD283:BY283"/>
    <mergeCell ref="BD282:BY282"/>
    <mergeCell ref="BZ284:CO284"/>
    <mergeCell ref="BD278:BY278"/>
    <mergeCell ref="BZ277:CO277"/>
    <mergeCell ref="BZ269:CO269"/>
    <mergeCell ref="BZ312:CO312"/>
    <mergeCell ref="BZ317:CO317"/>
    <mergeCell ref="BD305:BY305"/>
    <mergeCell ref="BZ315:CO315"/>
    <mergeCell ref="CP316:DD316"/>
    <mergeCell ref="CP314:DD314"/>
    <mergeCell ref="BZ316:CO316"/>
    <mergeCell ref="BD308:BY308"/>
    <mergeCell ref="BD315:BY315"/>
    <mergeCell ref="CP313:DD313"/>
    <mergeCell ref="BD311:BY311"/>
    <mergeCell ref="BD279:BY279"/>
    <mergeCell ref="BZ297:CO297"/>
    <mergeCell ref="BD298:BY298"/>
    <mergeCell ref="BD292:BY292"/>
    <mergeCell ref="BD297:BY297"/>
    <mergeCell ref="BD296:BY296"/>
    <mergeCell ref="BD300:BY300"/>
    <mergeCell ref="BD285:BY285"/>
    <mergeCell ref="BZ281:CO281"/>
    <mergeCell ref="BD275:BY275"/>
    <mergeCell ref="AC276:AH276"/>
    <mergeCell ref="AC273:AH273"/>
    <mergeCell ref="BD277:BY277"/>
    <mergeCell ref="BD272:BY272"/>
    <mergeCell ref="BZ276:CO276"/>
    <mergeCell ref="AI275:BC275"/>
    <mergeCell ref="BD273:BY273"/>
    <mergeCell ref="BD274:BY274"/>
    <mergeCell ref="AI272:BC272"/>
    <mergeCell ref="B273:AB273"/>
    <mergeCell ref="B266:AB266"/>
    <mergeCell ref="AC272:AH272"/>
    <mergeCell ref="B270:AB270"/>
    <mergeCell ref="AI273:BC273"/>
    <mergeCell ref="BZ271:CO271"/>
    <mergeCell ref="BZ267:CO267"/>
    <mergeCell ref="BZ268:CO268"/>
    <mergeCell ref="AI268:BC268"/>
    <mergeCell ref="AI269:BC269"/>
    <mergeCell ref="B261:AB261"/>
    <mergeCell ref="AC261:AH261"/>
    <mergeCell ref="B258:AB258"/>
    <mergeCell ref="B262:AB262"/>
    <mergeCell ref="AI267:BC267"/>
    <mergeCell ref="AC270:AH270"/>
    <mergeCell ref="B267:AB267"/>
    <mergeCell ref="AC266:AH266"/>
    <mergeCell ref="AC267:AH267"/>
    <mergeCell ref="B265:AB265"/>
    <mergeCell ref="AC246:AH246"/>
    <mergeCell ref="AC249:AH249"/>
    <mergeCell ref="B248:AB248"/>
    <mergeCell ref="B250:AB250"/>
    <mergeCell ref="AC241:AH241"/>
    <mergeCell ref="AC248:AH248"/>
    <mergeCell ref="B243:AB243"/>
    <mergeCell ref="AC245:AH245"/>
    <mergeCell ref="AC243:AH243"/>
    <mergeCell ref="B245:AB245"/>
    <mergeCell ref="B218:AB218"/>
    <mergeCell ref="B237:AB237"/>
    <mergeCell ref="AC238:AH238"/>
    <mergeCell ref="AC235:AH235"/>
    <mergeCell ref="B224:AB224"/>
    <mergeCell ref="B225:AB225"/>
    <mergeCell ref="B219:AB219"/>
    <mergeCell ref="AC219:AH219"/>
    <mergeCell ref="AC224:AH224"/>
    <mergeCell ref="AC220:AH220"/>
    <mergeCell ref="B215:AB215"/>
    <mergeCell ref="B212:AB212"/>
    <mergeCell ref="B207:AB207"/>
    <mergeCell ref="AC212:AH212"/>
    <mergeCell ref="AC209:AH209"/>
    <mergeCell ref="AC210:AH210"/>
    <mergeCell ref="AC214:AH214"/>
    <mergeCell ref="B214:AB214"/>
    <mergeCell ref="AC213:AH213"/>
    <mergeCell ref="B208:AB208"/>
    <mergeCell ref="AC205:AH205"/>
    <mergeCell ref="AC203:AH203"/>
    <mergeCell ref="AC208:AH208"/>
    <mergeCell ref="AI208:BC208"/>
    <mergeCell ref="BD208:BY208"/>
    <mergeCell ref="AI209:BC209"/>
    <mergeCell ref="BD207:BY207"/>
    <mergeCell ref="AC207:AH207"/>
    <mergeCell ref="AI203:BC203"/>
    <mergeCell ref="AI207:BC207"/>
    <mergeCell ref="AC30:AH30"/>
    <mergeCell ref="AC90:AH90"/>
    <mergeCell ref="AI171:BC171"/>
    <mergeCell ref="AC41:AH41"/>
    <mergeCell ref="AC33:AH33"/>
    <mergeCell ref="AC40:AH40"/>
    <mergeCell ref="AC38:AH38"/>
    <mergeCell ref="AC39:AH39"/>
    <mergeCell ref="AC34:AH34"/>
    <mergeCell ref="AC148:AH148"/>
    <mergeCell ref="AI24:BC24"/>
    <mergeCell ref="AI51:BC51"/>
    <mergeCell ref="AI37:BC37"/>
    <mergeCell ref="AI48:BC48"/>
    <mergeCell ref="AI19:BC19"/>
    <mergeCell ref="AI28:BC28"/>
    <mergeCell ref="AI33:BC33"/>
    <mergeCell ref="AI49:BC49"/>
    <mergeCell ref="AI20:BC20"/>
    <mergeCell ref="AI47:BC47"/>
    <mergeCell ref="AI79:BC79"/>
    <mergeCell ref="AI83:BC83"/>
    <mergeCell ref="AC31:AH31"/>
    <mergeCell ref="AC36:AH36"/>
    <mergeCell ref="AC29:AH29"/>
    <mergeCell ref="AI44:BC44"/>
    <mergeCell ref="AI40:BC40"/>
    <mergeCell ref="AI50:BC50"/>
    <mergeCell ref="AC50:AH50"/>
    <mergeCell ref="AI45:BC45"/>
    <mergeCell ref="AC48:AH48"/>
    <mergeCell ref="AI63:BC63"/>
    <mergeCell ref="AC47:AH47"/>
    <mergeCell ref="AI55:BC55"/>
    <mergeCell ref="AI54:BC54"/>
    <mergeCell ref="AC43:AH43"/>
    <mergeCell ref="AC51:AH51"/>
    <mergeCell ref="AC53:AH53"/>
    <mergeCell ref="AC45:AH45"/>
    <mergeCell ref="AC46:AH46"/>
    <mergeCell ref="AC91:AH91"/>
    <mergeCell ref="AC82:AH82"/>
    <mergeCell ref="AC96:AH96"/>
    <mergeCell ref="AC94:AH94"/>
    <mergeCell ref="AC93:AH93"/>
    <mergeCell ref="AC81:AH81"/>
    <mergeCell ref="AC28:AH28"/>
    <mergeCell ref="AC42:AH42"/>
    <mergeCell ref="AC76:AH76"/>
    <mergeCell ref="AC44:AH44"/>
    <mergeCell ref="AC49:AH49"/>
    <mergeCell ref="AC54:AH54"/>
    <mergeCell ref="AC64:AH64"/>
    <mergeCell ref="AC32:AH32"/>
    <mergeCell ref="AC59:AH59"/>
    <mergeCell ref="AC75:AH75"/>
    <mergeCell ref="AI35:BC35"/>
    <mergeCell ref="BZ38:CO38"/>
    <mergeCell ref="AC58:AH58"/>
    <mergeCell ref="AI53:BC53"/>
    <mergeCell ref="AI56:BC56"/>
    <mergeCell ref="AI52:BC52"/>
    <mergeCell ref="AC52:AH52"/>
    <mergeCell ref="AI42:BC42"/>
    <mergeCell ref="AC55:AH55"/>
    <mergeCell ref="AC56:AH56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Z12:CO12"/>
    <mergeCell ref="BZ13:CO13"/>
    <mergeCell ref="CP12:DD12"/>
    <mergeCell ref="CP17:DD17"/>
    <mergeCell ref="BZ14:CO14"/>
    <mergeCell ref="BZ15:CO15"/>
    <mergeCell ref="BZ16:CO16"/>
    <mergeCell ref="BD18:BY18"/>
    <mergeCell ref="CP18:DD18"/>
    <mergeCell ref="BD17:BY17"/>
    <mergeCell ref="CP14:DD14"/>
    <mergeCell ref="AI21:BC21"/>
    <mergeCell ref="CP20:DD20"/>
    <mergeCell ref="CP46:DD46"/>
    <mergeCell ref="CP49:DD49"/>
    <mergeCell ref="BD41:BY41"/>
    <mergeCell ref="CP40:DD40"/>
    <mergeCell ref="BZ42:CO42"/>
    <mergeCell ref="CP45:DD45"/>
    <mergeCell ref="CP44:DD44"/>
    <mergeCell ref="BD44:BY44"/>
    <mergeCell ref="BD37:BY37"/>
    <mergeCell ref="AI22:BC22"/>
    <mergeCell ref="CP50:DD50"/>
    <mergeCell ref="CP48:DD48"/>
    <mergeCell ref="CP47:DD47"/>
    <mergeCell ref="BD40:BY40"/>
    <mergeCell ref="AI26:BC26"/>
    <mergeCell ref="AI27:BC27"/>
    <mergeCell ref="BD38:BY38"/>
    <mergeCell ref="AI39:BC39"/>
    <mergeCell ref="BD47:BY47"/>
    <mergeCell ref="CP51:DD51"/>
    <mergeCell ref="BD49:BY49"/>
    <mergeCell ref="BZ47:CO47"/>
    <mergeCell ref="BZ49:CO49"/>
    <mergeCell ref="CP38:DD38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16:BY16"/>
    <mergeCell ref="CP22:DD22"/>
    <mergeCell ref="BZ44:CO44"/>
    <mergeCell ref="CP96:DD96"/>
    <mergeCell ref="CP122:DD122"/>
    <mergeCell ref="BZ116:CO116"/>
    <mergeCell ref="CP115:DD115"/>
    <mergeCell ref="CP98:DD98"/>
    <mergeCell ref="BZ110:CO110"/>
    <mergeCell ref="CP77:DD77"/>
    <mergeCell ref="BZ51:CO51"/>
    <mergeCell ref="BZ104:CO104"/>
    <mergeCell ref="BZ112:CO112"/>
    <mergeCell ref="BZ117:CO117"/>
    <mergeCell ref="BZ119:CO119"/>
    <mergeCell ref="BD119:BY119"/>
    <mergeCell ref="BZ126:CO126"/>
    <mergeCell ref="BZ121:CO121"/>
    <mergeCell ref="BZ122:CO122"/>
    <mergeCell ref="BZ123:CO123"/>
    <mergeCell ref="CP145:DD145"/>
    <mergeCell ref="CP148:DD148"/>
    <mergeCell ref="CP146:DD146"/>
    <mergeCell ref="BZ140:CO140"/>
    <mergeCell ref="BZ113:CO113"/>
    <mergeCell ref="BD123:BY123"/>
    <mergeCell ref="BD122:BY122"/>
    <mergeCell ref="BD144:BY144"/>
    <mergeCell ref="CP126:DD126"/>
    <mergeCell ref="CP125:DD125"/>
    <mergeCell ref="CP95:DD95"/>
    <mergeCell ref="BZ93:CO93"/>
    <mergeCell ref="BZ94:CO94"/>
    <mergeCell ref="BZ84:CO84"/>
    <mergeCell ref="BZ103:CO103"/>
    <mergeCell ref="CP97:DD97"/>
    <mergeCell ref="CP91:DD91"/>
    <mergeCell ref="CP85:DD85"/>
    <mergeCell ref="CP87:DD87"/>
    <mergeCell ref="BZ96:CO96"/>
    <mergeCell ref="BZ53:CO53"/>
    <mergeCell ref="CP63:DD63"/>
    <mergeCell ref="BZ54:CO54"/>
    <mergeCell ref="CP66:DD66"/>
    <mergeCell ref="BZ65:CO65"/>
    <mergeCell ref="CP55:DD55"/>
    <mergeCell ref="CP65:DD65"/>
    <mergeCell ref="CP57:DD57"/>
    <mergeCell ref="CP56:DD56"/>
    <mergeCell ref="CP94:DD94"/>
    <mergeCell ref="BZ90:CO90"/>
    <mergeCell ref="BZ81:CO81"/>
    <mergeCell ref="BZ59:CO59"/>
    <mergeCell ref="BZ61:CO61"/>
    <mergeCell ref="BZ80:CO80"/>
    <mergeCell ref="BZ74:CO74"/>
    <mergeCell ref="BZ63:CO63"/>
    <mergeCell ref="BZ82:CO82"/>
    <mergeCell ref="BZ76:CO76"/>
    <mergeCell ref="BZ41:CO41"/>
    <mergeCell ref="BZ39:CO39"/>
    <mergeCell ref="BD39:BY39"/>
    <mergeCell ref="CP39:DD39"/>
    <mergeCell ref="BZ40:CO40"/>
    <mergeCell ref="CP41:DD41"/>
    <mergeCell ref="CP21:DD21"/>
    <mergeCell ref="CP30:DD30"/>
    <mergeCell ref="BD26:BY26"/>
    <mergeCell ref="CP23:DD23"/>
    <mergeCell ref="BZ23:CO23"/>
    <mergeCell ref="BD27:BY27"/>
    <mergeCell ref="BD23:BY23"/>
    <mergeCell ref="BZ27:CO27"/>
    <mergeCell ref="CP25:DD25"/>
    <mergeCell ref="BD30:BY30"/>
    <mergeCell ref="BD33:BY33"/>
    <mergeCell ref="BZ24:CO24"/>
    <mergeCell ref="BZ25:CO25"/>
    <mergeCell ref="BD21:BY21"/>
    <mergeCell ref="BD24:BY24"/>
    <mergeCell ref="BD22:BY22"/>
    <mergeCell ref="BZ28:CO28"/>
    <mergeCell ref="BZ29:CO29"/>
    <mergeCell ref="BD32:BY32"/>
    <mergeCell ref="BZ32:CO32"/>
    <mergeCell ref="AI17:BC17"/>
    <mergeCell ref="CP29:DD29"/>
    <mergeCell ref="CP27:DD27"/>
    <mergeCell ref="CP28:DD28"/>
    <mergeCell ref="BD28:BY28"/>
    <mergeCell ref="BZ26:CO26"/>
    <mergeCell ref="BZ22:CO22"/>
    <mergeCell ref="BZ18:CO18"/>
    <mergeCell ref="CP24:DD24"/>
    <mergeCell ref="AI23:BC23"/>
    <mergeCell ref="BD19:BY19"/>
    <mergeCell ref="BZ21:CO21"/>
    <mergeCell ref="CP36:DD36"/>
    <mergeCell ref="BD25:BY25"/>
    <mergeCell ref="CP32:DD32"/>
    <mergeCell ref="BD34:BY34"/>
    <mergeCell ref="BZ34:CO34"/>
    <mergeCell ref="BD20:BY20"/>
    <mergeCell ref="CP26:DD26"/>
    <mergeCell ref="CP33:DD33"/>
    <mergeCell ref="CP31:DD31"/>
    <mergeCell ref="CP35:DD35"/>
    <mergeCell ref="BZ31:CO31"/>
    <mergeCell ref="AI31:BC31"/>
    <mergeCell ref="BD31:BY31"/>
    <mergeCell ref="AI25:BC25"/>
    <mergeCell ref="BZ35:CO35"/>
    <mergeCell ref="AI30:BC30"/>
    <mergeCell ref="AI29:BC29"/>
    <mergeCell ref="BD29:BY29"/>
    <mergeCell ref="AI38:BC38"/>
    <mergeCell ref="BZ36:CO36"/>
    <mergeCell ref="BD36:BY36"/>
    <mergeCell ref="BZ30:CO30"/>
    <mergeCell ref="BZ37:CO37"/>
    <mergeCell ref="AI36:BC36"/>
    <mergeCell ref="AI34:BC34"/>
    <mergeCell ref="BZ33:CO33"/>
    <mergeCell ref="BD35:BY35"/>
    <mergeCell ref="AI32:BC32"/>
    <mergeCell ref="BD43:BY43"/>
    <mergeCell ref="BD97:BY97"/>
    <mergeCell ref="BD50:BY50"/>
    <mergeCell ref="AI41:BC41"/>
    <mergeCell ref="BD87:BY87"/>
    <mergeCell ref="BD61:BY61"/>
    <mergeCell ref="BD60:BY60"/>
    <mergeCell ref="AI93:BC93"/>
    <mergeCell ref="AI97:BC97"/>
    <mergeCell ref="BD90:BY90"/>
    <mergeCell ref="BD86:BY86"/>
    <mergeCell ref="BZ48:CO48"/>
    <mergeCell ref="BZ86:CO86"/>
    <mergeCell ref="BD89:BY89"/>
    <mergeCell ref="BZ56:CO56"/>
    <mergeCell ref="BD48:BY48"/>
    <mergeCell ref="BZ78:CO78"/>
    <mergeCell ref="BZ57:CO57"/>
    <mergeCell ref="BZ77:CO77"/>
    <mergeCell ref="BD77:BY77"/>
    <mergeCell ref="AI46:BC46"/>
    <mergeCell ref="BD42:BY42"/>
    <mergeCell ref="BZ43:CO43"/>
    <mergeCell ref="AI43:BC43"/>
    <mergeCell ref="CP43:DD43"/>
    <mergeCell ref="CP42:DD42"/>
    <mergeCell ref="BD46:BY46"/>
    <mergeCell ref="BZ46:CO46"/>
    <mergeCell ref="BD45:BY45"/>
    <mergeCell ref="BZ45:CO45"/>
    <mergeCell ref="AC104:AH104"/>
    <mergeCell ref="AC97:AH97"/>
    <mergeCell ref="AC95:AH95"/>
    <mergeCell ref="BD101:BY101"/>
    <mergeCell ref="BD94:BY94"/>
    <mergeCell ref="AC99:AH99"/>
    <mergeCell ref="BD104:BY104"/>
    <mergeCell ref="AI104:BC104"/>
    <mergeCell ref="BD99:BY99"/>
    <mergeCell ref="BD98:BY98"/>
    <mergeCell ref="BD79:BY79"/>
    <mergeCell ref="BZ79:CO79"/>
    <mergeCell ref="AI57:BC57"/>
    <mergeCell ref="BD67:BY67"/>
    <mergeCell ref="BD65:BY65"/>
    <mergeCell ref="AI59:BC59"/>
    <mergeCell ref="AI68:BC68"/>
    <mergeCell ref="AI67:BC67"/>
    <mergeCell ref="AI66:BC66"/>
    <mergeCell ref="AI58:BC58"/>
    <mergeCell ref="AI64:BC64"/>
    <mergeCell ref="AC57:AH57"/>
    <mergeCell ref="AC61:AH61"/>
    <mergeCell ref="BD78:BY78"/>
    <mergeCell ref="AC65:AH65"/>
    <mergeCell ref="AC68:AH68"/>
    <mergeCell ref="AC66:AH66"/>
    <mergeCell ref="AC67:AH67"/>
    <mergeCell ref="BD68:BY68"/>
    <mergeCell ref="AC77:AH77"/>
    <mergeCell ref="AI105:BC105"/>
    <mergeCell ref="AI95:BC95"/>
    <mergeCell ref="AI99:BC99"/>
    <mergeCell ref="AI85:BC85"/>
    <mergeCell ref="AI87:BC87"/>
    <mergeCell ref="AI100:BC100"/>
    <mergeCell ref="AI101:BC101"/>
    <mergeCell ref="AI96:BC96"/>
    <mergeCell ref="BD92:BY92"/>
    <mergeCell ref="AI75:BC75"/>
    <mergeCell ref="AI74:BC74"/>
    <mergeCell ref="AC78:AH78"/>
    <mergeCell ref="AI81:BC81"/>
    <mergeCell ref="AC80:AH80"/>
    <mergeCell ref="AI78:BC78"/>
    <mergeCell ref="AI77:BC77"/>
    <mergeCell ref="AC79:AH79"/>
    <mergeCell ref="AI80:BC80"/>
    <mergeCell ref="BD96:BY96"/>
    <mergeCell ref="BD95:BY95"/>
    <mergeCell ref="BZ92:CO92"/>
    <mergeCell ref="BZ109:CO109"/>
    <mergeCell ref="BD116:BY116"/>
    <mergeCell ref="BD105:BY105"/>
    <mergeCell ref="BD109:BY109"/>
    <mergeCell ref="BZ111:CO111"/>
    <mergeCell ref="BZ114:CO114"/>
    <mergeCell ref="BD112:BY112"/>
    <mergeCell ref="CP177:DD177"/>
    <mergeCell ref="BZ155:CO155"/>
    <mergeCell ref="CP175:DD175"/>
    <mergeCell ref="BD156:BY156"/>
    <mergeCell ref="CP154:DD154"/>
    <mergeCell ref="BZ177:CO177"/>
    <mergeCell ref="BD176:BY176"/>
    <mergeCell ref="BD175:BY175"/>
    <mergeCell ref="BD158:BY158"/>
    <mergeCell ref="CP174:DD174"/>
    <mergeCell ref="CP176:DD176"/>
    <mergeCell ref="BZ127:CO127"/>
    <mergeCell ref="BZ176:CO176"/>
    <mergeCell ref="CP156:DD156"/>
    <mergeCell ref="BD155:BY155"/>
    <mergeCell ref="BZ134:CO134"/>
    <mergeCell ref="CP149:DD149"/>
    <mergeCell ref="CP152:DD152"/>
    <mergeCell ref="CP150:DD150"/>
    <mergeCell ref="CP172:DD172"/>
    <mergeCell ref="CP158:DD158"/>
    <mergeCell ref="CP173:DD173"/>
    <mergeCell ref="BD173:BY173"/>
    <mergeCell ref="BZ153:CO153"/>
    <mergeCell ref="CP157:DD157"/>
    <mergeCell ref="BZ156:CO156"/>
    <mergeCell ref="CP155:DD155"/>
    <mergeCell ref="BD162:BY162"/>
    <mergeCell ref="CP159:DD159"/>
    <mergeCell ref="BZ163:CO163"/>
    <mergeCell ref="CP162:DD162"/>
    <mergeCell ref="BD160:BY160"/>
    <mergeCell ref="CP160:DD160"/>
    <mergeCell ref="BZ159:CO159"/>
    <mergeCell ref="BD165:BY165"/>
    <mergeCell ref="CP164:DD164"/>
    <mergeCell ref="BD171:BY171"/>
    <mergeCell ref="BZ166:CO166"/>
    <mergeCell ref="BZ158:CO158"/>
    <mergeCell ref="CP161:DD161"/>
    <mergeCell ref="CP165:DD165"/>
    <mergeCell ref="BZ161:CO161"/>
    <mergeCell ref="CP163:DD163"/>
    <mergeCell ref="CP167:DD167"/>
    <mergeCell ref="BZ182:CO182"/>
    <mergeCell ref="BZ181:CO181"/>
    <mergeCell ref="BZ170:CO170"/>
    <mergeCell ref="BZ168:CO168"/>
    <mergeCell ref="BZ179:CO179"/>
    <mergeCell ref="BZ165:CO165"/>
    <mergeCell ref="BZ171:CO171"/>
    <mergeCell ref="BD166:BY166"/>
    <mergeCell ref="BZ178:CO178"/>
    <mergeCell ref="AC179:AH179"/>
    <mergeCell ref="AC178:AH178"/>
    <mergeCell ref="AI170:BC170"/>
    <mergeCell ref="BD179:BY179"/>
    <mergeCell ref="BD178:BY178"/>
    <mergeCell ref="AI179:BC179"/>
    <mergeCell ref="AI175:BC175"/>
    <mergeCell ref="AI165:BC165"/>
    <mergeCell ref="AI166:BC166"/>
    <mergeCell ref="AI155:BC155"/>
    <mergeCell ref="AI160:BC160"/>
    <mergeCell ref="AI164:BC164"/>
    <mergeCell ref="AC164:AH164"/>
    <mergeCell ref="AI156:BC156"/>
    <mergeCell ref="AI159:BC159"/>
    <mergeCell ref="AI158:BC158"/>
    <mergeCell ref="AC165:AH165"/>
    <mergeCell ref="BD157:BY157"/>
    <mergeCell ref="AI161:BC161"/>
    <mergeCell ref="BD159:BY159"/>
    <mergeCell ref="BZ160:CO160"/>
    <mergeCell ref="BZ157:CO157"/>
    <mergeCell ref="BZ164:CO164"/>
    <mergeCell ref="BZ162:CO162"/>
    <mergeCell ref="AI157:BC157"/>
    <mergeCell ref="BD163:BY163"/>
    <mergeCell ref="BD161:BY161"/>
    <mergeCell ref="CP166:DD166"/>
    <mergeCell ref="BZ167:CO167"/>
    <mergeCell ref="CP168:DD168"/>
    <mergeCell ref="BZ169:CO169"/>
    <mergeCell ref="BD181:BY181"/>
    <mergeCell ref="AI180:BC180"/>
    <mergeCell ref="CP181:DD181"/>
    <mergeCell ref="AI181:BC181"/>
    <mergeCell ref="CP179:DD179"/>
    <mergeCell ref="CP169:DD169"/>
    <mergeCell ref="BD191:BY191"/>
    <mergeCell ref="BZ183:CO183"/>
    <mergeCell ref="BD182:BY182"/>
    <mergeCell ref="BZ180:CO180"/>
    <mergeCell ref="AI188:BC188"/>
    <mergeCell ref="AI191:BC191"/>
    <mergeCell ref="BD185:BY185"/>
    <mergeCell ref="AI187:BC187"/>
    <mergeCell ref="AI183:BC183"/>
    <mergeCell ref="AI182:BC182"/>
    <mergeCell ref="B314:AB314"/>
    <mergeCell ref="B296:AB296"/>
    <mergeCell ref="B303:AB303"/>
    <mergeCell ref="B295:AB295"/>
    <mergeCell ref="B287:AB287"/>
    <mergeCell ref="BZ186:CO186"/>
    <mergeCell ref="BD188:BY188"/>
    <mergeCell ref="B210:AB210"/>
    <mergeCell ref="AI193:BC193"/>
    <mergeCell ref="BZ187:CO187"/>
    <mergeCell ref="B209:AB209"/>
    <mergeCell ref="B192:AB192"/>
    <mergeCell ref="B193:AB193"/>
    <mergeCell ref="B191:AB191"/>
    <mergeCell ref="B204:AB204"/>
    <mergeCell ref="B199:AB199"/>
    <mergeCell ref="B198:AB198"/>
    <mergeCell ref="B197:AB197"/>
    <mergeCell ref="B200:AB200"/>
    <mergeCell ref="AC206:AH206"/>
    <mergeCell ref="B201:AB201"/>
    <mergeCell ref="AC285:AH285"/>
    <mergeCell ref="AI197:BC197"/>
    <mergeCell ref="B203:AB203"/>
    <mergeCell ref="B206:AB206"/>
    <mergeCell ref="B205:AB205"/>
    <mergeCell ref="AC204:AH204"/>
    <mergeCell ref="AI249:BC249"/>
    <mergeCell ref="B202:AB202"/>
    <mergeCell ref="AI250:BC250"/>
    <mergeCell ref="AC306:AH306"/>
    <mergeCell ref="AC302:AH302"/>
    <mergeCell ref="AC252:AH252"/>
    <mergeCell ref="B316:AB316"/>
    <mergeCell ref="B315:AB315"/>
    <mergeCell ref="AI278:BC278"/>
    <mergeCell ref="B269:AB269"/>
    <mergeCell ref="AC268:AH268"/>
    <mergeCell ref="B271:AB271"/>
    <mergeCell ref="B249:AB249"/>
    <mergeCell ref="AC251:AH251"/>
    <mergeCell ref="AC250:AH250"/>
    <mergeCell ref="B254:AB254"/>
    <mergeCell ref="AC254:AH254"/>
    <mergeCell ref="B256:AB256"/>
    <mergeCell ref="AC255:AH255"/>
    <mergeCell ref="AC256:AH256"/>
    <mergeCell ref="B263:AB263"/>
    <mergeCell ref="AI313:BC313"/>
    <mergeCell ref="AI248:BC248"/>
    <mergeCell ref="AI259:BC259"/>
    <mergeCell ref="AI256:BC256"/>
    <mergeCell ref="B268:AB268"/>
    <mergeCell ref="AC288:AH288"/>
    <mergeCell ref="B252:AB252"/>
    <mergeCell ref="B253:AB253"/>
    <mergeCell ref="B277:AB277"/>
    <mergeCell ref="AC318:AH318"/>
    <mergeCell ref="AC313:AH313"/>
    <mergeCell ref="AC289:AH289"/>
    <mergeCell ref="AC328:AH328"/>
    <mergeCell ref="AI322:BC322"/>
    <mergeCell ref="AC321:AH321"/>
    <mergeCell ref="AC320:AH320"/>
    <mergeCell ref="AI327:BC327"/>
    <mergeCell ref="AC317:AH317"/>
    <mergeCell ref="AI317:BC317"/>
    <mergeCell ref="AC282:AH282"/>
    <mergeCell ref="AC303:AH303"/>
    <mergeCell ref="AC305:AH305"/>
    <mergeCell ref="AC308:AH308"/>
    <mergeCell ref="AC284:AH284"/>
    <mergeCell ref="AC290:AH290"/>
    <mergeCell ref="AC283:AH283"/>
    <mergeCell ref="AC301:AH301"/>
    <mergeCell ref="AC286:AH286"/>
    <mergeCell ref="AC300:AH300"/>
    <mergeCell ref="AI328:BC328"/>
    <mergeCell ref="AC323:AH323"/>
    <mergeCell ref="AC322:AH322"/>
    <mergeCell ref="AI319:BC319"/>
    <mergeCell ref="BD320:BY320"/>
    <mergeCell ref="AC319:AH319"/>
    <mergeCell ref="AC326:AH326"/>
    <mergeCell ref="BD321:BY321"/>
    <mergeCell ref="BD325:BY325"/>
    <mergeCell ref="BZ324:CO324"/>
    <mergeCell ref="AI325:BC325"/>
    <mergeCell ref="BD324:BY324"/>
    <mergeCell ref="BZ319:CO319"/>
    <mergeCell ref="BZ321:CO321"/>
    <mergeCell ref="CP329:DD329"/>
    <mergeCell ref="BZ328:CO328"/>
    <mergeCell ref="CP328:DD328"/>
    <mergeCell ref="BZ329:CO329"/>
    <mergeCell ref="BD326:BY326"/>
    <mergeCell ref="BZ326:CO326"/>
    <mergeCell ref="CP327:DD327"/>
    <mergeCell ref="CP326:DD326"/>
    <mergeCell ref="BD329:BY329"/>
    <mergeCell ref="BZ327:CO327"/>
    <mergeCell ref="CP325:DD325"/>
    <mergeCell ref="AI324:BC324"/>
    <mergeCell ref="CP324:DD324"/>
    <mergeCell ref="AC325:AH325"/>
    <mergeCell ref="AC324:AH324"/>
    <mergeCell ref="CP321:DD321"/>
    <mergeCell ref="BZ323:CO323"/>
    <mergeCell ref="BZ325:CO325"/>
    <mergeCell ref="CP322:DD322"/>
    <mergeCell ref="AI323:BC323"/>
    <mergeCell ref="B246:AB246"/>
    <mergeCell ref="AC247:AH247"/>
    <mergeCell ref="B242:AB242"/>
    <mergeCell ref="AC240:AH240"/>
    <mergeCell ref="AC242:AH242"/>
    <mergeCell ref="CP323:DD323"/>
    <mergeCell ref="BZ313:CO313"/>
    <mergeCell ref="BZ322:CO322"/>
    <mergeCell ref="AI321:BC321"/>
    <mergeCell ref="BD322:BY322"/>
    <mergeCell ref="AC277:AH277"/>
    <mergeCell ref="B229:AB229"/>
    <mergeCell ref="B230:AB230"/>
    <mergeCell ref="AC230:AH230"/>
    <mergeCell ref="B227:AB227"/>
    <mergeCell ref="AC227:AH227"/>
    <mergeCell ref="AC229:AH229"/>
    <mergeCell ref="B247:AB247"/>
    <mergeCell ref="B251:AB251"/>
    <mergeCell ref="AC274:AH274"/>
    <mergeCell ref="B306:AB306"/>
    <mergeCell ref="B308:AB308"/>
    <mergeCell ref="B307:AB307"/>
    <mergeCell ref="B305:AB305"/>
    <mergeCell ref="AC298:AH298"/>
    <mergeCell ref="B278:AB278"/>
    <mergeCell ref="B288:AB288"/>
    <mergeCell ref="B289:AB289"/>
    <mergeCell ref="AC296:AH296"/>
    <mergeCell ref="AC299:AH299"/>
    <mergeCell ref="B309:AB309"/>
    <mergeCell ref="AC237:AH237"/>
    <mergeCell ref="AC239:AH239"/>
    <mergeCell ref="B241:AB241"/>
    <mergeCell ref="AC307:AH307"/>
    <mergeCell ref="AC260:AH260"/>
    <mergeCell ref="B301:AB301"/>
    <mergeCell ref="B292:AB292"/>
    <mergeCell ref="AC297:AH297"/>
    <mergeCell ref="B286:AB286"/>
    <mergeCell ref="B313:AB313"/>
    <mergeCell ref="B310:AB310"/>
    <mergeCell ref="B312:AB312"/>
    <mergeCell ref="B311:AB311"/>
    <mergeCell ref="B302:AB302"/>
    <mergeCell ref="B283:AB283"/>
    <mergeCell ref="B300:AB300"/>
    <mergeCell ref="B298:AB298"/>
    <mergeCell ref="B284:AB284"/>
    <mergeCell ref="B299:AB299"/>
    <mergeCell ref="AI280:BC280"/>
    <mergeCell ref="BD276:BY276"/>
    <mergeCell ref="B280:AB280"/>
    <mergeCell ref="AC280:AH280"/>
    <mergeCell ref="BD280:BY280"/>
    <mergeCell ref="AI294:BC294"/>
    <mergeCell ref="AI291:BC291"/>
    <mergeCell ref="B281:AB281"/>
    <mergeCell ref="AC279:AH279"/>
    <mergeCell ref="B279:AB279"/>
    <mergeCell ref="AI282:BC282"/>
    <mergeCell ref="BD291:BY291"/>
    <mergeCell ref="AI281:BC281"/>
    <mergeCell ref="BD293:BY293"/>
    <mergeCell ref="BD288:BY288"/>
    <mergeCell ref="BD287:BY287"/>
    <mergeCell ref="AI290:BC290"/>
    <mergeCell ref="AI287:BC287"/>
    <mergeCell ref="AI286:BC286"/>
    <mergeCell ref="BD290:BY290"/>
    <mergeCell ref="AC269:AH269"/>
    <mergeCell ref="AC271:AH271"/>
    <mergeCell ref="AI292:BC292"/>
    <mergeCell ref="B276:AB276"/>
    <mergeCell ref="AC275:AH275"/>
    <mergeCell ref="AI289:BC289"/>
    <mergeCell ref="AI283:BC283"/>
    <mergeCell ref="B272:AB272"/>
    <mergeCell ref="AI274:BC274"/>
    <mergeCell ref="B274:AB274"/>
    <mergeCell ref="BZ294:CO294"/>
    <mergeCell ref="BD294:BY294"/>
    <mergeCell ref="AC287:AH287"/>
    <mergeCell ref="BZ279:CO279"/>
    <mergeCell ref="AC278:AH278"/>
    <mergeCell ref="B275:AB275"/>
    <mergeCell ref="AC281:AH281"/>
    <mergeCell ref="B282:AB282"/>
    <mergeCell ref="AI276:BC276"/>
    <mergeCell ref="BD289:BY289"/>
    <mergeCell ref="B244:AB244"/>
    <mergeCell ref="AC233:AH233"/>
    <mergeCell ref="B221:AB221"/>
    <mergeCell ref="B234:AB234"/>
    <mergeCell ref="B235:AB235"/>
    <mergeCell ref="B236:AB236"/>
    <mergeCell ref="AC236:AH236"/>
    <mergeCell ref="B238:AB238"/>
    <mergeCell ref="B240:AB240"/>
    <mergeCell ref="B233:AB233"/>
    <mergeCell ref="B297:AB297"/>
    <mergeCell ref="AI296:BC296"/>
    <mergeCell ref="AI304:BC304"/>
    <mergeCell ref="AI302:BC302"/>
    <mergeCell ref="AC294:AH294"/>
    <mergeCell ref="BD304:BY304"/>
    <mergeCell ref="BD303:BY303"/>
    <mergeCell ref="AC295:AH295"/>
    <mergeCell ref="AC304:AH304"/>
    <mergeCell ref="BD295:BY295"/>
    <mergeCell ref="AI295:BC295"/>
    <mergeCell ref="AI298:BC298"/>
    <mergeCell ref="AI297:BC297"/>
    <mergeCell ref="B211:AB211"/>
    <mergeCell ref="B223:AB223"/>
    <mergeCell ref="B239:AB239"/>
    <mergeCell ref="AI211:BC211"/>
    <mergeCell ref="AI236:BC236"/>
    <mergeCell ref="AI234:BC234"/>
    <mergeCell ref="AC211:AH211"/>
    <mergeCell ref="B226:AB226"/>
    <mergeCell ref="B213:AB213"/>
    <mergeCell ref="AI247:BC247"/>
    <mergeCell ref="AI260:BC260"/>
    <mergeCell ref="AC244:AH244"/>
    <mergeCell ref="AI245:BC245"/>
    <mergeCell ref="AI242:BC242"/>
    <mergeCell ref="AI217:BC217"/>
    <mergeCell ref="B220:AB220"/>
    <mergeCell ref="B217:AB217"/>
    <mergeCell ref="AI243:BC243"/>
    <mergeCell ref="AI240:BC240"/>
    <mergeCell ref="AI239:BC239"/>
    <mergeCell ref="BD238:BY238"/>
    <mergeCell ref="AI229:BC229"/>
    <mergeCell ref="AI227:BC227"/>
    <mergeCell ref="BD227:BY227"/>
    <mergeCell ref="BD243:BY243"/>
    <mergeCell ref="AI216:BC216"/>
    <mergeCell ref="BD218:BH218"/>
    <mergeCell ref="AI309:BC309"/>
    <mergeCell ref="AI299:BC299"/>
    <mergeCell ref="AI300:BC300"/>
    <mergeCell ref="BD307:BY307"/>
    <mergeCell ref="BD302:BY302"/>
    <mergeCell ref="BD301:BY301"/>
    <mergeCell ref="BD225:BY225"/>
    <mergeCell ref="BD242:BY242"/>
    <mergeCell ref="BD306:BY306"/>
    <mergeCell ref="BD299:BY299"/>
    <mergeCell ref="AI301:BC301"/>
    <mergeCell ref="BZ311:CO311"/>
    <mergeCell ref="BZ278:CO278"/>
    <mergeCell ref="BZ309:CO309"/>
    <mergeCell ref="BZ310:CO310"/>
    <mergeCell ref="AI311:BC311"/>
    <mergeCell ref="AI310:BC310"/>
    <mergeCell ref="BZ307:CO307"/>
    <mergeCell ref="BD310:BY310"/>
    <mergeCell ref="BD309:BY309"/>
    <mergeCell ref="AI306:BC306"/>
    <mergeCell ref="CP302:DD302"/>
    <mergeCell ref="BZ291:CO291"/>
    <mergeCell ref="BZ292:CO292"/>
    <mergeCell ref="BZ293:CO293"/>
    <mergeCell ref="CP299:DD299"/>
    <mergeCell ref="CP300:DD300"/>
    <mergeCell ref="CP293:DD293"/>
    <mergeCell ref="BZ282:CO282"/>
    <mergeCell ref="CP273:DD273"/>
    <mergeCell ref="CP278:DD278"/>
    <mergeCell ref="CP276:DD276"/>
    <mergeCell ref="BZ289:CO289"/>
    <mergeCell ref="BZ290:CO290"/>
    <mergeCell ref="CP279:DD279"/>
    <mergeCell ref="BZ286:CO286"/>
    <mergeCell ref="CP277:DD277"/>
    <mergeCell ref="CP289:DD289"/>
    <mergeCell ref="CP205:DD205"/>
    <mergeCell ref="CP204:DD204"/>
    <mergeCell ref="BD244:BY244"/>
    <mergeCell ref="AI205:BC205"/>
    <mergeCell ref="AI206:BC206"/>
    <mergeCell ref="AI225:BC225"/>
    <mergeCell ref="BD233:BY233"/>
    <mergeCell ref="AI210:BC210"/>
    <mergeCell ref="BD210:BY210"/>
    <mergeCell ref="AI226:BC226"/>
    <mergeCell ref="CP265:DD265"/>
    <mergeCell ref="BD248:BY248"/>
    <mergeCell ref="BD249:BY249"/>
    <mergeCell ref="BZ247:CO247"/>
    <mergeCell ref="AI246:BC246"/>
    <mergeCell ref="BD247:BY247"/>
    <mergeCell ref="CP251:DD251"/>
    <mergeCell ref="CP262:DD262"/>
    <mergeCell ref="BD261:BY261"/>
    <mergeCell ref="BZ261:CO261"/>
    <mergeCell ref="BD246:BY246"/>
    <mergeCell ref="BD250:BY250"/>
    <mergeCell ref="CP246:DD246"/>
    <mergeCell ref="BD169:BY169"/>
    <mergeCell ref="BD170:BY170"/>
    <mergeCell ref="AI162:BC162"/>
    <mergeCell ref="BZ198:CO198"/>
    <mergeCell ref="AI198:BC198"/>
    <mergeCell ref="BZ195:CO195"/>
    <mergeCell ref="BZ194:CO194"/>
    <mergeCell ref="BZ209:CO209"/>
    <mergeCell ref="BD199:BY199"/>
    <mergeCell ref="BZ204:CO204"/>
    <mergeCell ref="BZ205:CO205"/>
    <mergeCell ref="BZ206:CO206"/>
    <mergeCell ref="BZ203:CO203"/>
    <mergeCell ref="BZ207:CO207"/>
    <mergeCell ref="BD209:BY209"/>
    <mergeCell ref="BD205:BY205"/>
    <mergeCell ref="BD206:BY206"/>
    <mergeCell ref="BZ201:CO201"/>
    <mergeCell ref="CP153:DD153"/>
    <mergeCell ref="BD154:BY154"/>
    <mergeCell ref="BZ154:CO154"/>
    <mergeCell ref="CP183:DD183"/>
    <mergeCell ref="CP178:DD178"/>
    <mergeCell ref="CP170:DD170"/>
    <mergeCell ref="CP171:DD171"/>
    <mergeCell ref="BD183:BY183"/>
    <mergeCell ref="BD167:BY167"/>
    <mergeCell ref="CP184:DD184"/>
    <mergeCell ref="CP191:DD191"/>
    <mergeCell ref="CP182:DD182"/>
    <mergeCell ref="CP187:DD187"/>
    <mergeCell ref="CP202:DD202"/>
    <mergeCell ref="CP185:DD185"/>
    <mergeCell ref="CP190:DD190"/>
    <mergeCell ref="CP197:DD197"/>
    <mergeCell ref="CP198:DD198"/>
    <mergeCell ref="CP189:DD189"/>
    <mergeCell ref="CP201:DD201"/>
    <mergeCell ref="AC187:AH187"/>
    <mergeCell ref="BD193:BY193"/>
    <mergeCell ref="CP180:DD180"/>
    <mergeCell ref="CP193:DD193"/>
    <mergeCell ref="BZ192:CO192"/>
    <mergeCell ref="BD180:BY180"/>
    <mergeCell ref="BD192:BY192"/>
    <mergeCell ref="BZ185:CO185"/>
    <mergeCell ref="BD184:BY184"/>
    <mergeCell ref="CP186:DD186"/>
    <mergeCell ref="BD216:BY216"/>
    <mergeCell ref="AI214:BC214"/>
    <mergeCell ref="AI212:BC212"/>
    <mergeCell ref="BD214:BY214"/>
    <mergeCell ref="B186:AB186"/>
    <mergeCell ref="AC188:AH188"/>
    <mergeCell ref="AC189:AH189"/>
    <mergeCell ref="B187:AB187"/>
    <mergeCell ref="AC186:AH186"/>
    <mergeCell ref="BD241:BY241"/>
    <mergeCell ref="AI241:BC241"/>
    <mergeCell ref="AI238:BC238"/>
    <mergeCell ref="AC217:AH217"/>
    <mergeCell ref="BD226:BY226"/>
    <mergeCell ref="AI237:BC237"/>
    <mergeCell ref="BD229:BY229"/>
    <mergeCell ref="AI230:BC230"/>
    <mergeCell ref="BD217:BY217"/>
    <mergeCell ref="AC226:AH226"/>
    <mergeCell ref="AI129:BC129"/>
    <mergeCell ref="BD129:BY129"/>
    <mergeCell ref="AI130:BC130"/>
    <mergeCell ref="BD130:BY130"/>
    <mergeCell ref="BD138:BY138"/>
    <mergeCell ref="B188:AB188"/>
    <mergeCell ref="BD168:BY168"/>
    <mergeCell ref="B183:AB183"/>
    <mergeCell ref="BD187:BY187"/>
    <mergeCell ref="BD164:BY164"/>
    <mergeCell ref="AC145:AH145"/>
    <mergeCell ref="AI213:BC213"/>
    <mergeCell ref="BD215:BY215"/>
    <mergeCell ref="AI215:BC215"/>
    <mergeCell ref="BD202:BY202"/>
    <mergeCell ref="BD197:BY197"/>
    <mergeCell ref="BD200:BY200"/>
    <mergeCell ref="BD198:BY198"/>
    <mergeCell ref="BD211:BY211"/>
    <mergeCell ref="AC215:AH215"/>
    <mergeCell ref="AC115:AH115"/>
    <mergeCell ref="AI115:BC115"/>
    <mergeCell ref="BD115:BY115"/>
    <mergeCell ref="BZ115:CO115"/>
    <mergeCell ref="BD117:BY117"/>
    <mergeCell ref="BZ211:CO211"/>
    <mergeCell ref="AC120:AH120"/>
    <mergeCell ref="AI120:BC120"/>
    <mergeCell ref="BD120:BY120"/>
    <mergeCell ref="BZ120:CO120"/>
    <mergeCell ref="CP116:DD116"/>
    <mergeCell ref="BZ244:CO244"/>
    <mergeCell ref="BD237:BY237"/>
    <mergeCell ref="BD236:BY236"/>
    <mergeCell ref="BD213:BY213"/>
    <mergeCell ref="BZ215:CO215"/>
    <mergeCell ref="BZ210:CO210"/>
    <mergeCell ref="BD212:BY212"/>
    <mergeCell ref="BZ212:CO212"/>
    <mergeCell ref="BZ199:CO199"/>
    <mergeCell ref="BZ216:CO216"/>
    <mergeCell ref="BD219:BY219"/>
    <mergeCell ref="AC118:AH118"/>
    <mergeCell ref="AI118:BC118"/>
    <mergeCell ref="BD118:BY118"/>
    <mergeCell ref="BZ118:CO118"/>
    <mergeCell ref="BZ213:CO213"/>
    <mergeCell ref="BZ191:CO191"/>
    <mergeCell ref="BD153:BY153"/>
    <mergeCell ref="AC130:AH130"/>
    <mergeCell ref="CP254:DD254"/>
    <mergeCell ref="BZ257:CO257"/>
    <mergeCell ref="CP260:DD260"/>
    <mergeCell ref="AC202:AH202"/>
    <mergeCell ref="AC234:AH234"/>
    <mergeCell ref="BD235:BY235"/>
    <mergeCell ref="BZ246:CO246"/>
    <mergeCell ref="BZ217:CO217"/>
    <mergeCell ref="BZ208:CO208"/>
    <mergeCell ref="AI233:BC233"/>
    <mergeCell ref="AC265:AH265"/>
    <mergeCell ref="AC262:AH262"/>
    <mergeCell ref="BD245:BY245"/>
    <mergeCell ref="BD239:BY239"/>
    <mergeCell ref="BD240:BY240"/>
    <mergeCell ref="CP248:DD248"/>
    <mergeCell ref="BD257:BY257"/>
    <mergeCell ref="BD253:BY253"/>
    <mergeCell ref="BD255:BY255"/>
    <mergeCell ref="CP249:DD249"/>
    <mergeCell ref="AI145:BC145"/>
    <mergeCell ref="AI219:BC219"/>
    <mergeCell ref="BZ265:CO265"/>
    <mergeCell ref="BD263:BY263"/>
    <mergeCell ref="BZ263:CO263"/>
    <mergeCell ref="AI235:BC235"/>
    <mergeCell ref="AI244:BC244"/>
    <mergeCell ref="BZ262:CO262"/>
    <mergeCell ref="BD258:BY258"/>
    <mergeCell ref="BD234:BY234"/>
    <mergeCell ref="B133:AB133"/>
    <mergeCell ref="BD134:BY134"/>
    <mergeCell ref="B264:AB264"/>
    <mergeCell ref="AC264:AH264"/>
    <mergeCell ref="AI139:BC139"/>
    <mergeCell ref="BD139:BY139"/>
    <mergeCell ref="AC153:AH153"/>
    <mergeCell ref="AI146:BC146"/>
    <mergeCell ref="AC144:AH144"/>
    <mergeCell ref="AI143:BC143"/>
    <mergeCell ref="BD133:BY133"/>
    <mergeCell ref="B128:AB128"/>
    <mergeCell ref="AC128:AH128"/>
    <mergeCell ref="AI128:BC128"/>
    <mergeCell ref="BD128:BY128"/>
    <mergeCell ref="B135:AB135"/>
    <mergeCell ref="AC135:AH135"/>
    <mergeCell ref="AI135:BC135"/>
    <mergeCell ref="BD135:BY135"/>
    <mergeCell ref="B131:AB131"/>
    <mergeCell ref="BZ133:CO133"/>
    <mergeCell ref="BZ130:CO130"/>
    <mergeCell ref="AC127:AH127"/>
    <mergeCell ref="AI134:BC134"/>
    <mergeCell ref="B127:AB127"/>
    <mergeCell ref="BD131:BY131"/>
    <mergeCell ref="AI127:BC127"/>
    <mergeCell ref="BD127:BY127"/>
    <mergeCell ref="AI131:BC131"/>
    <mergeCell ref="AI133:BC133"/>
    <mergeCell ref="BZ137:CO137"/>
    <mergeCell ref="BZ135:CO135"/>
    <mergeCell ref="CP135:DD135"/>
    <mergeCell ref="BZ129:CO129"/>
    <mergeCell ref="CP129:DD129"/>
    <mergeCell ref="BZ132:CO132"/>
    <mergeCell ref="CP133:DD133"/>
    <mergeCell ref="CP131:DD131"/>
    <mergeCell ref="CP130:DD130"/>
    <mergeCell ref="CP132:DD132"/>
    <mergeCell ref="AI220:BC220"/>
    <mergeCell ref="BD220:BY220"/>
    <mergeCell ref="AI177:BC177"/>
    <mergeCell ref="BZ220:CO220"/>
    <mergeCell ref="CP220:DD220"/>
    <mergeCell ref="BD136:BY136"/>
    <mergeCell ref="BZ138:CO138"/>
    <mergeCell ref="CP138:DD138"/>
    <mergeCell ref="BZ136:CO136"/>
    <mergeCell ref="CP136:DD136"/>
    <mergeCell ref="B137:AB137"/>
    <mergeCell ref="AC137:AH137"/>
    <mergeCell ref="AI137:BC137"/>
    <mergeCell ref="BD137:BY137"/>
    <mergeCell ref="BD172:BY172"/>
    <mergeCell ref="AC149:AH149"/>
    <mergeCell ref="AI144:BC144"/>
    <mergeCell ref="AC139:AH139"/>
    <mergeCell ref="B148:AB148"/>
    <mergeCell ref="AI138:BC138"/>
    <mergeCell ref="CP221:DD221"/>
    <mergeCell ref="B222:AB222"/>
    <mergeCell ref="AC222:AH222"/>
    <mergeCell ref="AI222:BC222"/>
    <mergeCell ref="BD222:BY222"/>
    <mergeCell ref="BZ222:CO222"/>
    <mergeCell ref="CP222:DD222"/>
    <mergeCell ref="AC221:AH221"/>
    <mergeCell ref="BZ221:CO221"/>
    <mergeCell ref="B62:AB62"/>
    <mergeCell ref="AC62:AH62"/>
    <mergeCell ref="AI62:BC62"/>
    <mergeCell ref="BD62:BY62"/>
    <mergeCell ref="BZ62:CO62"/>
    <mergeCell ref="CP62:DD62"/>
    <mergeCell ref="B69:AB69"/>
    <mergeCell ref="AC69:AH69"/>
    <mergeCell ref="AI69:BC69"/>
    <mergeCell ref="BD69:BY69"/>
    <mergeCell ref="BZ69:CO69"/>
    <mergeCell ref="CP69:DD69"/>
    <mergeCell ref="B70:AB70"/>
    <mergeCell ref="AC70:AH70"/>
    <mergeCell ref="AI70:BC70"/>
    <mergeCell ref="BD70:BY70"/>
    <mergeCell ref="BZ70:CO70"/>
    <mergeCell ref="CP70:DD70"/>
    <mergeCell ref="B71:AB71"/>
    <mergeCell ref="AC71:AH71"/>
    <mergeCell ref="AI71:BC71"/>
    <mergeCell ref="BD71:BY71"/>
    <mergeCell ref="BZ71:CO71"/>
    <mergeCell ref="CP71:DD71"/>
    <mergeCell ref="B72:AB72"/>
    <mergeCell ref="AC72:AH72"/>
    <mergeCell ref="AI72:BC72"/>
    <mergeCell ref="BD72:BY72"/>
    <mergeCell ref="BZ72:CO72"/>
    <mergeCell ref="CP72:DD72"/>
    <mergeCell ref="B73:AB73"/>
    <mergeCell ref="AC73:AH73"/>
    <mergeCell ref="AI73:BC73"/>
    <mergeCell ref="BD73:BY73"/>
    <mergeCell ref="BZ73:CO73"/>
    <mergeCell ref="CP73:DD7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zoomScale="118" zoomScaleNormal="118" zoomScaleSheetLayoutView="100" zoomScalePageLayoutView="0" workbookViewId="0" topLeftCell="A36">
      <selection activeCell="X56" sqref="X56:Y56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6" width="0.875" style="1" customWidth="1"/>
    <col min="77" max="77" width="1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173</v>
      </c>
    </row>
    <row r="2" spans="2:109" s="3" customFormat="1" ht="25.5" customHeight="1">
      <c r="B2" s="336" t="s">
        <v>187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</row>
    <row r="3" spans="2:109" s="12" customFormat="1" ht="56.25" customHeight="1">
      <c r="B3" s="342" t="s">
        <v>138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 t="s">
        <v>139</v>
      </c>
      <c r="AD3" s="342"/>
      <c r="AE3" s="342"/>
      <c r="AF3" s="342"/>
      <c r="AG3" s="342"/>
      <c r="AH3" s="342"/>
      <c r="AI3" s="342" t="s">
        <v>186</v>
      </c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 t="s">
        <v>179</v>
      </c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 t="s">
        <v>140</v>
      </c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 t="s">
        <v>141</v>
      </c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3"/>
    </row>
    <row r="4" spans="2:109" s="9" customFormat="1" ht="12" customHeight="1" thickBot="1">
      <c r="B4" s="345">
        <v>1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0">
        <v>2</v>
      </c>
      <c r="AD4" s="340"/>
      <c r="AE4" s="340"/>
      <c r="AF4" s="340"/>
      <c r="AG4" s="340"/>
      <c r="AH4" s="340"/>
      <c r="AI4" s="340">
        <v>3</v>
      </c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>
        <v>4</v>
      </c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>
        <v>5</v>
      </c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0">
        <v>6</v>
      </c>
      <c r="CQ4" s="340"/>
      <c r="CR4" s="340"/>
      <c r="CS4" s="340"/>
      <c r="CT4" s="340"/>
      <c r="CU4" s="340"/>
      <c r="CV4" s="340"/>
      <c r="CW4" s="340"/>
      <c r="CX4" s="340"/>
      <c r="CY4" s="340"/>
      <c r="CZ4" s="340"/>
      <c r="DA4" s="340"/>
      <c r="DB4" s="340"/>
      <c r="DC4" s="340"/>
      <c r="DD4" s="340"/>
      <c r="DE4" s="341"/>
    </row>
    <row r="5" spans="2:109" s="10" customFormat="1" ht="23.25" customHeight="1">
      <c r="B5" s="361" t="s">
        <v>188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3"/>
      <c r="AC5" s="364" t="s">
        <v>174</v>
      </c>
      <c r="AD5" s="344"/>
      <c r="AE5" s="344"/>
      <c r="AF5" s="344"/>
      <c r="AG5" s="344"/>
      <c r="AH5" s="344"/>
      <c r="AI5" s="344" t="s">
        <v>191</v>
      </c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37">
        <v>29100</v>
      </c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>
        <f>BZ29</f>
        <v>-52670.06999999983</v>
      </c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>
        <f>CP29</f>
        <v>-1052670.0699999998</v>
      </c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9"/>
    </row>
    <row r="6" spans="2:109" s="10" customFormat="1" ht="13.5" customHeight="1">
      <c r="B6" s="346" t="s">
        <v>142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8"/>
      <c r="AC6" s="328" t="s">
        <v>155</v>
      </c>
      <c r="AD6" s="323"/>
      <c r="AE6" s="323"/>
      <c r="AF6" s="323"/>
      <c r="AG6" s="323"/>
      <c r="AH6" s="324"/>
      <c r="AI6" s="322" t="s">
        <v>191</v>
      </c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4"/>
      <c r="BD6" s="316" t="str">
        <f>BD13</f>
        <v>-</v>
      </c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8"/>
      <c r="BZ6" s="316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8"/>
      <c r="CP6" s="330" t="s">
        <v>235</v>
      </c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2"/>
    </row>
    <row r="7" spans="2:109" ht="23.25" customHeight="1">
      <c r="B7" s="349" t="s">
        <v>189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1"/>
      <c r="AC7" s="329"/>
      <c r="AD7" s="326"/>
      <c r="AE7" s="326"/>
      <c r="AF7" s="326"/>
      <c r="AG7" s="326"/>
      <c r="AH7" s="327"/>
      <c r="AI7" s="325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7"/>
      <c r="BD7" s="319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1"/>
      <c r="BZ7" s="319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1"/>
      <c r="CP7" s="333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5"/>
    </row>
    <row r="8" spans="2:109" ht="13.5" customHeight="1">
      <c r="B8" s="352" t="s">
        <v>154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4"/>
      <c r="AC8" s="328"/>
      <c r="AD8" s="323"/>
      <c r="AE8" s="323"/>
      <c r="AF8" s="323"/>
      <c r="AG8" s="323"/>
      <c r="AH8" s="324"/>
      <c r="AI8" s="322" t="s">
        <v>235</v>
      </c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4"/>
      <c r="BD8" s="316" t="s">
        <v>235</v>
      </c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8"/>
      <c r="BZ8" s="316" t="s">
        <v>235</v>
      </c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8"/>
      <c r="CP8" s="330" t="s">
        <v>235</v>
      </c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2"/>
    </row>
    <row r="9" spans="2:109" ht="13.5" customHeight="1" hidden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60"/>
      <c r="AC9" s="329"/>
      <c r="AD9" s="326"/>
      <c r="AE9" s="326"/>
      <c r="AF9" s="326"/>
      <c r="AG9" s="326"/>
      <c r="AH9" s="327"/>
      <c r="AI9" s="325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7"/>
      <c r="BD9" s="319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1"/>
      <c r="BZ9" s="319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1"/>
      <c r="CP9" s="333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5"/>
    </row>
    <row r="10" spans="2:109" ht="13.5" customHeight="1" hidden="1">
      <c r="B10" s="355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7"/>
      <c r="AC10" s="312"/>
      <c r="AD10" s="313"/>
      <c r="AE10" s="313"/>
      <c r="AF10" s="313"/>
      <c r="AG10" s="313"/>
      <c r="AH10" s="313"/>
      <c r="AI10" s="313" t="s">
        <v>235</v>
      </c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216" t="s">
        <v>235</v>
      </c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 t="s">
        <v>235</v>
      </c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314" t="s">
        <v>235</v>
      </c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5"/>
    </row>
    <row r="11" spans="2:109" ht="13.5" customHeight="1" hidden="1">
      <c r="B11" s="355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7"/>
      <c r="AC11" s="312"/>
      <c r="AD11" s="313"/>
      <c r="AE11" s="313"/>
      <c r="AF11" s="313"/>
      <c r="AG11" s="313"/>
      <c r="AH11" s="313"/>
      <c r="AI11" s="313" t="s">
        <v>235</v>
      </c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216" t="s">
        <v>235</v>
      </c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 t="s">
        <v>235</v>
      </c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314" t="s">
        <v>235</v>
      </c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5"/>
    </row>
    <row r="12" spans="2:109" ht="13.5" customHeight="1" hidden="1">
      <c r="B12" s="355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7"/>
      <c r="AC12" s="312"/>
      <c r="AD12" s="313"/>
      <c r="AE12" s="313"/>
      <c r="AF12" s="313"/>
      <c r="AG12" s="313"/>
      <c r="AH12" s="313"/>
      <c r="AI12" s="313" t="s">
        <v>235</v>
      </c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216" t="s">
        <v>235</v>
      </c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 t="s">
        <v>235</v>
      </c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314" t="s">
        <v>235</v>
      </c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5"/>
    </row>
    <row r="13" spans="2:109" ht="32.25" customHeight="1" hidden="1">
      <c r="B13" s="309" t="s">
        <v>622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1"/>
      <c r="AC13" s="312"/>
      <c r="AD13" s="313"/>
      <c r="AE13" s="313"/>
      <c r="AF13" s="313"/>
      <c r="AG13" s="313"/>
      <c r="AH13" s="313"/>
      <c r="AI13" s="313" t="s">
        <v>373</v>
      </c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216" t="str">
        <f>BD19</f>
        <v>-</v>
      </c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 t="s">
        <v>235</v>
      </c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314" t="s">
        <v>235</v>
      </c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5"/>
    </row>
    <row r="14" spans="2:109" ht="13.5" customHeight="1" hidden="1">
      <c r="B14" s="355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7"/>
      <c r="AC14" s="312"/>
      <c r="AD14" s="313"/>
      <c r="AE14" s="313"/>
      <c r="AF14" s="313"/>
      <c r="AG14" s="313"/>
      <c r="AH14" s="313"/>
      <c r="AI14" s="313" t="s">
        <v>235</v>
      </c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216" t="s">
        <v>235</v>
      </c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 t="s">
        <v>235</v>
      </c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314" t="s">
        <v>235</v>
      </c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5"/>
    </row>
    <row r="15" spans="2:109" ht="13.5" customHeight="1" hidden="1"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7"/>
      <c r="AC15" s="312"/>
      <c r="AD15" s="313"/>
      <c r="AE15" s="313"/>
      <c r="AF15" s="313"/>
      <c r="AG15" s="313"/>
      <c r="AH15" s="313"/>
      <c r="AI15" s="313" t="s">
        <v>235</v>
      </c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216" t="s">
        <v>235</v>
      </c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 t="s">
        <v>235</v>
      </c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314" t="s">
        <v>235</v>
      </c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5"/>
    </row>
    <row r="16" spans="2:109" ht="13.5" customHeight="1" hidden="1"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7"/>
      <c r="AC16" s="312"/>
      <c r="AD16" s="313"/>
      <c r="AE16" s="313"/>
      <c r="AF16" s="313"/>
      <c r="AG16" s="313"/>
      <c r="AH16" s="313"/>
      <c r="AI16" s="313" t="s">
        <v>235</v>
      </c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216" t="s">
        <v>235</v>
      </c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 t="s">
        <v>235</v>
      </c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314" t="s">
        <v>235</v>
      </c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5"/>
    </row>
    <row r="17" spans="29:109" s="10" customFormat="1" ht="12.75" customHeight="1" hidden="1">
      <c r="AC17" s="328"/>
      <c r="AD17" s="323"/>
      <c r="AE17" s="323"/>
      <c r="AF17" s="323"/>
      <c r="AG17" s="323"/>
      <c r="AH17" s="324"/>
      <c r="AI17" s="322" t="s">
        <v>235</v>
      </c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316" t="s">
        <v>235</v>
      </c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8"/>
      <c r="BZ17" s="316" t="s">
        <v>235</v>
      </c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8"/>
      <c r="CP17" s="330" t="s">
        <v>235</v>
      </c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2"/>
    </row>
    <row r="18" spans="2:109" s="10" customFormat="1" ht="17.25" customHeight="1" hidden="1">
      <c r="B18" s="368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70"/>
      <c r="AC18" s="329"/>
      <c r="AD18" s="326"/>
      <c r="AE18" s="326"/>
      <c r="AF18" s="326"/>
      <c r="AG18" s="326"/>
      <c r="AH18" s="327"/>
      <c r="AI18" s="325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7"/>
      <c r="BD18" s="319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1"/>
      <c r="BZ18" s="319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1"/>
      <c r="CP18" s="333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5"/>
    </row>
    <row r="19" spans="2:109" s="10" customFormat="1" ht="48" customHeight="1" hidden="1">
      <c r="B19" s="309" t="s">
        <v>620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1"/>
      <c r="AC19" s="312"/>
      <c r="AD19" s="313"/>
      <c r="AE19" s="313"/>
      <c r="AF19" s="313"/>
      <c r="AG19" s="313"/>
      <c r="AH19" s="313"/>
      <c r="AI19" s="313" t="s">
        <v>621</v>
      </c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216" t="str">
        <f>BD20</f>
        <v>-</v>
      </c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 t="str">
        <f>BZ20</f>
        <v>-</v>
      </c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314" t="s">
        <v>235</v>
      </c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5"/>
    </row>
    <row r="20" spans="2:109" s="10" customFormat="1" ht="63" customHeight="1" hidden="1">
      <c r="B20" s="309" t="s">
        <v>618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1"/>
      <c r="AC20" s="312"/>
      <c r="AD20" s="313"/>
      <c r="AE20" s="313"/>
      <c r="AF20" s="313"/>
      <c r="AG20" s="313"/>
      <c r="AH20" s="313"/>
      <c r="AI20" s="313" t="s">
        <v>619</v>
      </c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216" t="s">
        <v>235</v>
      </c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 t="str">
        <f>BZ23</f>
        <v>-</v>
      </c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314" t="s">
        <v>235</v>
      </c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5"/>
    </row>
    <row r="21" spans="2:109" s="10" customFormat="1" ht="48.75" customHeight="1" hidden="1">
      <c r="B21" s="309" t="s">
        <v>616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1"/>
      <c r="AC21" s="312"/>
      <c r="AD21" s="313"/>
      <c r="AE21" s="313"/>
      <c r="AF21" s="313"/>
      <c r="AG21" s="313"/>
      <c r="AH21" s="313"/>
      <c r="AI21" s="313" t="s">
        <v>617</v>
      </c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216" t="s">
        <v>235</v>
      </c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 t="s">
        <v>235</v>
      </c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314" t="s">
        <v>235</v>
      </c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5"/>
    </row>
    <row r="22" spans="2:109" s="10" customFormat="1" ht="61.5" customHeight="1" hidden="1">
      <c r="B22" s="309" t="s">
        <v>614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1"/>
      <c r="AC22" s="312"/>
      <c r="AD22" s="313"/>
      <c r="AE22" s="313"/>
      <c r="AF22" s="313"/>
      <c r="AG22" s="313"/>
      <c r="AH22" s="313"/>
      <c r="AI22" s="313" t="s">
        <v>615</v>
      </c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216" t="s">
        <v>235</v>
      </c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 t="s">
        <v>235</v>
      </c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314" t="s">
        <v>235</v>
      </c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5"/>
    </row>
    <row r="23" spans="2:109" s="10" customFormat="1" ht="70.5" customHeight="1" hidden="1">
      <c r="B23" s="309" t="s">
        <v>612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1"/>
      <c r="AC23" s="312"/>
      <c r="AD23" s="313"/>
      <c r="AE23" s="313"/>
      <c r="AF23" s="313"/>
      <c r="AG23" s="313"/>
      <c r="AH23" s="313"/>
      <c r="AI23" s="313" t="s">
        <v>613</v>
      </c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216" t="s">
        <v>235</v>
      </c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 t="s">
        <v>235</v>
      </c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314" t="s">
        <v>235</v>
      </c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5"/>
    </row>
    <row r="24" spans="2:109" s="10" customFormat="1" ht="75" customHeight="1" hidden="1">
      <c r="B24" s="309" t="s">
        <v>610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1"/>
      <c r="AC24" s="312"/>
      <c r="AD24" s="313"/>
      <c r="AE24" s="313"/>
      <c r="AF24" s="313"/>
      <c r="AG24" s="313"/>
      <c r="AH24" s="313"/>
      <c r="AI24" s="313" t="s">
        <v>611</v>
      </c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216" t="s">
        <v>235</v>
      </c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 t="s">
        <v>235</v>
      </c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314" t="s">
        <v>235</v>
      </c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5"/>
    </row>
    <row r="25" spans="2:109" s="10" customFormat="1" ht="69.75" customHeight="1" hidden="1">
      <c r="B25" s="309" t="s">
        <v>344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1"/>
      <c r="AC25" s="312"/>
      <c r="AD25" s="313"/>
      <c r="AE25" s="313"/>
      <c r="AF25" s="313"/>
      <c r="AG25" s="313"/>
      <c r="AH25" s="313"/>
      <c r="AI25" s="313" t="s">
        <v>440</v>
      </c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216" t="s">
        <v>235</v>
      </c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 t="s">
        <v>235</v>
      </c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314" t="s">
        <v>235</v>
      </c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5"/>
    </row>
    <row r="26" spans="2:109" s="10" customFormat="1" ht="81.75" customHeight="1" hidden="1">
      <c r="B26" s="309" t="s">
        <v>609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1"/>
      <c r="AC26" s="312"/>
      <c r="AD26" s="313"/>
      <c r="AE26" s="313"/>
      <c r="AF26" s="313"/>
      <c r="AG26" s="313"/>
      <c r="AH26" s="313"/>
      <c r="AI26" s="313" t="s">
        <v>441</v>
      </c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216" t="s">
        <v>235</v>
      </c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 t="s">
        <v>235</v>
      </c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 t="s">
        <v>235</v>
      </c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5"/>
    </row>
    <row r="27" spans="2:109" s="10" customFormat="1" ht="26.25" customHeight="1">
      <c r="B27" s="309" t="s">
        <v>190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1"/>
      <c r="AC27" s="312" t="s">
        <v>156</v>
      </c>
      <c r="AD27" s="313"/>
      <c r="AE27" s="313"/>
      <c r="AF27" s="313"/>
      <c r="AG27" s="313"/>
      <c r="AH27" s="313"/>
      <c r="AI27" s="313" t="s">
        <v>191</v>
      </c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216" t="s">
        <v>235</v>
      </c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 t="s">
        <v>235</v>
      </c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314" t="s">
        <v>235</v>
      </c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5"/>
    </row>
    <row r="28" spans="2:109" s="10" customFormat="1" ht="17.25" customHeight="1">
      <c r="B28" s="346" t="s">
        <v>154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8"/>
      <c r="AC28" s="312"/>
      <c r="AD28" s="313"/>
      <c r="AE28" s="313"/>
      <c r="AF28" s="313"/>
      <c r="AG28" s="313"/>
      <c r="AH28" s="313"/>
      <c r="AI28" s="313" t="s">
        <v>235</v>
      </c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216" t="s">
        <v>235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 t="s">
        <v>235</v>
      </c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 t="s">
        <v>235</v>
      </c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5"/>
    </row>
    <row r="29" spans="2:109" s="10" customFormat="1" ht="17.25" customHeight="1">
      <c r="B29" s="365" t="s">
        <v>608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7"/>
      <c r="AC29" s="312" t="s">
        <v>157</v>
      </c>
      <c r="AD29" s="313"/>
      <c r="AE29" s="313"/>
      <c r="AF29" s="313"/>
      <c r="AG29" s="313"/>
      <c r="AH29" s="313"/>
      <c r="AI29" s="313" t="s">
        <v>465</v>
      </c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216">
        <v>1000000</v>
      </c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>
        <f>BZ34+BZ35</f>
        <v>-52670.06999999983</v>
      </c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>
        <f>BZ29-BD29</f>
        <v>-1052670.0699999998</v>
      </c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5"/>
    </row>
    <row r="30" spans="2:159" s="10" customFormat="1" ht="49.5" customHeight="1">
      <c r="B30" s="309" t="s">
        <v>607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1"/>
      <c r="AC30" s="312" t="s">
        <v>158</v>
      </c>
      <c r="AD30" s="313"/>
      <c r="AE30" s="313"/>
      <c r="AF30" s="313"/>
      <c r="AG30" s="313"/>
      <c r="AH30" s="313"/>
      <c r="AI30" s="313" t="s">
        <v>606</v>
      </c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216">
        <f>BD31</f>
        <v>-9119300</v>
      </c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>
        <f>BZ31</f>
        <v>-2559261.52</v>
      </c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 t="s">
        <v>144</v>
      </c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5"/>
      <c r="FC30" s="10" t="s">
        <v>548</v>
      </c>
    </row>
    <row r="31" spans="2:109" s="10" customFormat="1" ht="29.25" customHeight="1">
      <c r="B31" s="309" t="s">
        <v>605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1"/>
      <c r="AC31" s="312" t="s">
        <v>158</v>
      </c>
      <c r="AD31" s="313"/>
      <c r="AE31" s="313"/>
      <c r="AF31" s="313"/>
      <c r="AG31" s="313"/>
      <c r="AH31" s="313"/>
      <c r="AI31" s="313" t="s">
        <v>442</v>
      </c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216">
        <f>BD32</f>
        <v>-9119300</v>
      </c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7">
        <f>BZ32</f>
        <v>-2559261.52</v>
      </c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9"/>
      <c r="CP31" s="314" t="s">
        <v>144</v>
      </c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315"/>
    </row>
    <row r="32" spans="2:109" s="10" customFormat="1" ht="27.75" customHeight="1">
      <c r="B32" s="309" t="s">
        <v>236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1"/>
      <c r="AC32" s="312" t="s">
        <v>158</v>
      </c>
      <c r="AD32" s="313"/>
      <c r="AE32" s="313"/>
      <c r="AF32" s="313"/>
      <c r="AG32" s="313"/>
      <c r="AH32" s="313"/>
      <c r="AI32" s="313" t="s">
        <v>443</v>
      </c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216">
        <f>BD33</f>
        <v>-9119300</v>
      </c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>
        <f>BZ33</f>
        <v>-2559261.52</v>
      </c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314" t="s">
        <v>144</v>
      </c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5"/>
    </row>
    <row r="33" spans="2:109" s="10" customFormat="1" ht="28.5" customHeight="1">
      <c r="B33" s="309" t="s">
        <v>237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1"/>
      <c r="AC33" s="312" t="s">
        <v>158</v>
      </c>
      <c r="AD33" s="313"/>
      <c r="AE33" s="313"/>
      <c r="AF33" s="313"/>
      <c r="AG33" s="313"/>
      <c r="AH33" s="313"/>
      <c r="AI33" s="313" t="s">
        <v>444</v>
      </c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216">
        <f>BD34</f>
        <v>-9119300</v>
      </c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>
        <f>BZ34</f>
        <v>-2559261.52</v>
      </c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314" t="s">
        <v>144</v>
      </c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5"/>
    </row>
    <row r="34" spans="2:109" s="10" customFormat="1" ht="33" customHeight="1">
      <c r="B34" s="309" t="s">
        <v>601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1"/>
      <c r="AC34" s="312" t="s">
        <v>158</v>
      </c>
      <c r="AD34" s="313"/>
      <c r="AE34" s="313"/>
      <c r="AF34" s="313"/>
      <c r="AG34" s="313"/>
      <c r="AH34" s="313"/>
      <c r="AI34" s="313" t="s">
        <v>445</v>
      </c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88">
        <v>-9119300</v>
      </c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216">
        <v>-2559261.52</v>
      </c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314" t="s">
        <v>144</v>
      </c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5"/>
    </row>
    <row r="35" spans="2:109" s="10" customFormat="1" ht="39" customHeight="1">
      <c r="B35" s="376" t="s">
        <v>603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8"/>
      <c r="AC35" s="312" t="s">
        <v>159</v>
      </c>
      <c r="AD35" s="313"/>
      <c r="AE35" s="313"/>
      <c r="AF35" s="313"/>
      <c r="AG35" s="313"/>
      <c r="AH35" s="313"/>
      <c r="AI35" s="313" t="s">
        <v>604</v>
      </c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216">
        <v>10119300</v>
      </c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>
        <v>2506591.45</v>
      </c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314" t="s">
        <v>144</v>
      </c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5"/>
    </row>
    <row r="36" spans="2:109" s="10" customFormat="1" ht="23.25" customHeight="1">
      <c r="B36" s="376" t="s">
        <v>602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8"/>
      <c r="AC36" s="312" t="s">
        <v>159</v>
      </c>
      <c r="AD36" s="313"/>
      <c r="AE36" s="313"/>
      <c r="AF36" s="313"/>
      <c r="AG36" s="313"/>
      <c r="AH36" s="313"/>
      <c r="AI36" s="313" t="s">
        <v>446</v>
      </c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216">
        <f>BD35</f>
        <v>10119300</v>
      </c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>
        <f>BZ35</f>
        <v>2506591.45</v>
      </c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314" t="s">
        <v>144</v>
      </c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  <c r="DE36" s="315"/>
    </row>
    <row r="37" spans="2:109" s="10" customFormat="1" ht="27.75" customHeight="1">
      <c r="B37" s="376" t="s">
        <v>238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8"/>
      <c r="AC37" s="312" t="s">
        <v>159</v>
      </c>
      <c r="AD37" s="313"/>
      <c r="AE37" s="313"/>
      <c r="AF37" s="313"/>
      <c r="AG37" s="313"/>
      <c r="AH37" s="313"/>
      <c r="AI37" s="313" t="s">
        <v>447</v>
      </c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216">
        <f>BD36</f>
        <v>10119300</v>
      </c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>
        <f>BZ36</f>
        <v>2506591.45</v>
      </c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314" t="s">
        <v>144</v>
      </c>
      <c r="CQ37" s="314"/>
      <c r="CR37" s="314"/>
      <c r="CS37" s="314"/>
      <c r="CT37" s="314"/>
      <c r="CU37" s="314"/>
      <c r="CV37" s="314"/>
      <c r="CW37" s="314"/>
      <c r="CX37" s="314"/>
      <c r="CY37" s="314"/>
      <c r="CZ37" s="314"/>
      <c r="DA37" s="314"/>
      <c r="DB37" s="314"/>
      <c r="DC37" s="314"/>
      <c r="DD37" s="314"/>
      <c r="DE37" s="315"/>
    </row>
    <row r="38" spans="2:109" s="10" customFormat="1" ht="27.75" customHeight="1">
      <c r="B38" s="376" t="s">
        <v>239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8"/>
      <c r="AC38" s="312" t="s">
        <v>159</v>
      </c>
      <c r="AD38" s="313"/>
      <c r="AE38" s="313"/>
      <c r="AF38" s="313"/>
      <c r="AG38" s="313"/>
      <c r="AH38" s="313"/>
      <c r="AI38" s="313" t="s">
        <v>448</v>
      </c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216">
        <f>BD37</f>
        <v>10119300</v>
      </c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7">
        <f>BZ37</f>
        <v>2506591.45</v>
      </c>
      <c r="CA38" s="218"/>
      <c r="CB38" s="218"/>
      <c r="CC38" s="218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14" t="s">
        <v>144</v>
      </c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5"/>
    </row>
    <row r="39" spans="2:109" ht="34.5" customHeight="1" thickBot="1">
      <c r="B39" s="376" t="s">
        <v>600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8"/>
      <c r="AC39" s="380" t="s">
        <v>159</v>
      </c>
      <c r="AD39" s="381"/>
      <c r="AE39" s="381"/>
      <c r="AF39" s="381"/>
      <c r="AG39" s="381"/>
      <c r="AH39" s="381"/>
      <c r="AI39" s="381" t="s">
        <v>449</v>
      </c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71">
        <f>BD38</f>
        <v>10119300</v>
      </c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/>
      <c r="BP39" s="371"/>
      <c r="BQ39" s="371"/>
      <c r="BR39" s="371"/>
      <c r="BS39" s="371"/>
      <c r="BT39" s="371"/>
      <c r="BU39" s="371"/>
      <c r="BV39" s="371"/>
      <c r="BW39" s="371"/>
      <c r="BX39" s="371"/>
      <c r="BY39" s="371"/>
      <c r="BZ39" s="371">
        <f>BZ38</f>
        <v>2506591.45</v>
      </c>
      <c r="CA39" s="371"/>
      <c r="CB39" s="371"/>
      <c r="CC39" s="371"/>
      <c r="CD39" s="371"/>
      <c r="CE39" s="371"/>
      <c r="CF39" s="371"/>
      <c r="CG39" s="371"/>
      <c r="CH39" s="371"/>
      <c r="CI39" s="371"/>
      <c r="CJ39" s="371"/>
      <c r="CK39" s="371"/>
      <c r="CL39" s="371"/>
      <c r="CM39" s="371"/>
      <c r="CN39" s="371"/>
      <c r="CO39" s="371"/>
      <c r="CP39" s="373" t="s">
        <v>144</v>
      </c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4"/>
    </row>
    <row r="40" spans="30:33" ht="16.5" customHeight="1">
      <c r="AD40" s="5"/>
      <c r="AE40" s="5"/>
      <c r="AF40" s="5"/>
      <c r="AG40" s="5"/>
    </row>
    <row r="41" spans="2:75" s="2" customFormat="1" ht="11.25">
      <c r="B41" s="2" t="s">
        <v>160</v>
      </c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V41" s="375" t="s">
        <v>556</v>
      </c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5"/>
      <c r="BM41" s="375"/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</row>
    <row r="42" spans="25:75" s="2" customFormat="1" ht="11.25">
      <c r="Y42" s="372" t="s">
        <v>161</v>
      </c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V42" s="372" t="s">
        <v>162</v>
      </c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</row>
    <row r="43" spans="20:99" s="2" customFormat="1" ht="11.2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11.25">
      <c r="B44" s="2" t="s">
        <v>164</v>
      </c>
    </row>
    <row r="45" spans="2:74" s="2" customFormat="1" ht="11.25">
      <c r="B45" s="2" t="s">
        <v>165</v>
      </c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U45" s="375" t="s">
        <v>468</v>
      </c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5"/>
      <c r="BS45" s="375"/>
      <c r="BT45" s="375"/>
      <c r="BU45" s="375"/>
      <c r="BV45" s="375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72" t="s">
        <v>161</v>
      </c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U46" s="372" t="s">
        <v>162</v>
      </c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  <c r="BS46" s="372"/>
      <c r="BT46" s="372"/>
      <c r="BU46" s="372"/>
      <c r="BV46" s="372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11.2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11.25">
      <c r="B48" s="2" t="s">
        <v>175</v>
      </c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V48" s="375"/>
      <c r="AW48" s="375"/>
      <c r="AX48" s="375"/>
      <c r="AY48" s="375"/>
      <c r="AZ48" s="375"/>
      <c r="BA48" s="375"/>
      <c r="BB48" s="375"/>
      <c r="BC48" s="375"/>
      <c r="BD48" s="375"/>
      <c r="BE48" s="375"/>
      <c r="BF48" s="375"/>
      <c r="BG48" s="375"/>
      <c r="BH48" s="375"/>
      <c r="BI48" s="375"/>
      <c r="BJ48" s="375"/>
      <c r="BK48" s="375"/>
      <c r="BL48" s="375"/>
      <c r="BM48" s="375"/>
      <c r="BN48" s="375"/>
      <c r="BO48" s="375"/>
      <c r="BP48" s="375"/>
      <c r="BQ48" s="375"/>
      <c r="BR48" s="375"/>
      <c r="BS48" s="375"/>
      <c r="BT48" s="375"/>
      <c r="BU48" s="375"/>
      <c r="BV48" s="375"/>
      <c r="BW48" s="375"/>
    </row>
    <row r="49" spans="25:75" s="6" customFormat="1" ht="11.25" customHeight="1">
      <c r="Y49" s="372" t="s">
        <v>161</v>
      </c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2"/>
      <c r="AT49" s="2"/>
      <c r="AV49" s="372" t="s">
        <v>162</v>
      </c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  <c r="BS49" s="372"/>
      <c r="BT49" s="372"/>
      <c r="BU49" s="372"/>
      <c r="BV49" s="372"/>
      <c r="BW49" s="372"/>
    </row>
    <row r="50" s="2" customFormat="1" ht="11.25">
      <c r="AY50" s="8"/>
    </row>
    <row r="51" spans="2:36" s="2" customFormat="1" ht="11.25">
      <c r="B51" s="382" t="s">
        <v>163</v>
      </c>
      <c r="C51" s="382"/>
      <c r="D51" s="326" t="s">
        <v>658</v>
      </c>
      <c r="E51" s="326"/>
      <c r="F51" s="326"/>
      <c r="G51" s="326"/>
      <c r="H51" s="383" t="s">
        <v>163</v>
      </c>
      <c r="I51" s="383"/>
      <c r="J51" s="326" t="s">
        <v>659</v>
      </c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83">
        <v>20</v>
      </c>
      <c r="AC51" s="383"/>
      <c r="AD51" s="383"/>
      <c r="AE51" s="383"/>
      <c r="AF51" s="379" t="s">
        <v>638</v>
      </c>
      <c r="AG51" s="379"/>
      <c r="AH51" s="379"/>
      <c r="AI51" s="379"/>
      <c r="AJ51" s="2" t="s">
        <v>151</v>
      </c>
    </row>
    <row r="52" ht="3" customHeight="1"/>
  </sheetData>
  <sheetProtection/>
  <mergeCells count="225"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8:BY28"/>
    <mergeCell ref="AI25:BC25"/>
    <mergeCell ref="BD25:BY25"/>
    <mergeCell ref="AI29:BC29"/>
    <mergeCell ref="BD29:BY29"/>
    <mergeCell ref="AI28:BC28"/>
    <mergeCell ref="AI27:BC27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21:AB21"/>
    <mergeCell ref="AC21:AH21"/>
    <mergeCell ref="AI21:BC21"/>
    <mergeCell ref="BD21:BY21"/>
    <mergeCell ref="BZ21:CO21"/>
    <mergeCell ref="CP21:DE21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2021-03-04T12:33:24Z</cp:lastPrinted>
  <dcterms:created xsi:type="dcterms:W3CDTF">2007-09-21T13:36:41Z</dcterms:created>
  <dcterms:modified xsi:type="dcterms:W3CDTF">2021-03-04T12:33:34Z</dcterms:modified>
  <cp:category/>
  <cp:version/>
  <cp:contentType/>
  <cp:contentStatus/>
</cp:coreProperties>
</file>