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'доходы'!$A$1:$DD$52</definedName>
    <definedName name="_xlnm.Print_Area" localSheetId="2">'источники (2)'!$A$1:$DD$45</definedName>
    <definedName name="_xlnm.Print_Area" localSheetId="1">'расходы (2)'!$A$1:$DD$226</definedName>
  </definedNames>
  <calcPr fullCalcOnLoad="1"/>
</workbook>
</file>

<file path=xl/sharedStrings.xml><?xml version="1.0" encoding="utf-8"?>
<sst xmlns="http://schemas.openxmlformats.org/spreadsheetml/2006/main" count="987" uniqueCount="465">
  <si>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</si>
  <si>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</si>
  <si>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</si>
  <si>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</si>
  <si>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</si>
  <si>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</si>
  <si>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</si>
  <si>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</si>
  <si>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</si>
  <si>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</si>
  <si>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</si>
  <si>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</si>
  <si>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</si>
  <si>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</si>
  <si>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</si>
  <si>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</si>
  <si>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</si>
  <si>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</si>
  <si>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</si>
  <si>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</si>
  <si>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</si>
  <si>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</si>
  <si>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</si>
  <si>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</si>
  <si>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</si>
  <si>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</si>
  <si>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</si>
  <si>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</si>
  <si>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</si>
  <si>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</si>
  <si>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</si>
  <si>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</si>
  <si>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</si>
  <si>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</si>
  <si>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</si>
  <si>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</si>
  <si>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</si>
  <si>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</si>
  <si>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</si>
  <si>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</si>
  <si>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</si>
  <si>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</si>
  <si>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</si>
  <si>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</si>
  <si>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</si>
  <si>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</si>
  <si>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</si>
  <si>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</si>
  <si>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</si>
  <si>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</si>
  <si>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</si>
  <si>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</si>
  <si>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</si>
  <si>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</si>
  <si>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</si>
  <si>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</si>
  <si>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</si>
  <si>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</si>
  <si>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ДОХОДЫ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</si>
  <si>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</si>
  <si>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</si>
  <si>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</si>
  <si>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</si>
  <si>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</si>
  <si>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</si>
  <si>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</si>
  <si>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</si>
  <si>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</si>
  <si>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</si>
  <si>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</si>
  <si>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</si>
  <si>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</si>
  <si>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</si>
  <si>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</si>
  <si>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</si>
  <si>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</si>
  <si>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</si>
  <si>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</si>
  <si>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</si>
  <si>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</si>
  <si>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</si>
  <si>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</si>
  <si>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</si>
  <si>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</si>
  <si>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</si>
  <si>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</si>
  <si>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</si>
  <si>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</si>
  <si>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</si>
  <si>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</si>
  <si>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</si>
  <si>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Прочие межбюджетные трансферты,передаваемые бюджетам</t>
  </si>
  <si>
    <t>Прочие межбюджетные трансферты,передаваемые бюджетам поселений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</si>
  <si>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</si>
  <si>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</si>
  <si>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</si>
  <si>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</si>
  <si>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</si>
  <si>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</si>
  <si>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</si>
  <si>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</si>
  <si>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</si>
  <si>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</si>
  <si>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</si>
  <si>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</si>
  <si>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</si>
  <si>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</si>
  <si>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</si>
  <si>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</si>
  <si>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</si>
  <si>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</si>
  <si>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</si>
  <si>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</si>
  <si>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</si>
  <si>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</si>
  <si>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</si>
  <si>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</si>
  <si>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</si>
  <si>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</si>
  <si>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</si>
  <si>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</si>
  <si>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</si>
  <si>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</si>
  <si>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</si>
  <si>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</si>
  <si>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</si>
  <si>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</si>
  <si>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</si>
  <si>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</si>
  <si>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</si>
  <si>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</si>
  <si>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</si>
  <si>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</si>
  <si>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</si>
  <si>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</si>
  <si>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</si>
  <si>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</si>
  <si>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</si>
  <si>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</si>
  <si>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</si>
  <si>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</si>
  <si>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</si>
  <si>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</si>
  <si>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</si>
  <si>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</si>
  <si>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</si>
  <si>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</si>
  <si>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</si>
  <si>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</si>
  <si>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</si>
  <si>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</si>
  <si>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</si>
  <si>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</si>
  <si>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</si>
  <si>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</si>
  <si>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</si>
  <si>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</si>
  <si>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</si>
  <si>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</si>
  <si>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</si>
  <si>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</si>
  <si>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</si>
  <si>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</si>
  <si>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Долгосрочная целевая программа "Сохранение и развитие культуры и искусства Долотинского сельского поселения на 2010-2012 годы"</t>
  </si>
  <si>
    <t>951 0801 7951100 000 000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</si>
  <si>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</si>
  <si>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</si>
  <si>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</si>
  <si>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</si>
  <si>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</si>
  <si>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</si>
  <si>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</si>
  <si>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</si>
  <si>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</si>
  <si>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</si>
  <si>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</si>
  <si>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</si>
  <si>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</si>
  <si>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</si>
  <si>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</si>
  <si>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</si>
  <si>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</si>
  <si>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</si>
  <si>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</si>
  <si>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</si>
  <si>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</si>
  <si>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</si>
  <si>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</si>
  <si>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</si>
  <si>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</si>
  <si>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</si>
  <si>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Увеличение стоимости материальных активов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</si>
  <si>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</si>
  <si>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</si>
  <si>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</si>
  <si>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</si>
  <si>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</si>
  <si>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</si>
  <si>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</si>
  <si>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</si>
  <si>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</si>
  <si>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</si>
  <si>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</si>
  <si>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951 1003 0700500 013 000</t>
  </si>
  <si>
    <t>951 1003 0700500 013 260</t>
  </si>
  <si>
    <t>951 1003 0700500 013 262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</si>
  <si>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</si>
  <si>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</si>
  <si>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</si>
  <si>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</si>
  <si>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</si>
  <si>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</si>
  <si>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</si>
  <si>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</si>
  <si>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</si>
  <si>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</si>
  <si>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</si>
  <si>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</si>
  <si>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</si>
  <si>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</si>
  <si>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</si>
  <si>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</si>
  <si>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</si>
  <si>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</si>
  <si>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</si>
  <si>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</si>
  <si>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</si>
  <si>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</si>
  <si>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</si>
  <si>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</si>
  <si>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</si>
  <si>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</si>
  <si>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951 1003 0700500 013 200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</si>
  <si>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</si>
  <si>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</si>
  <si>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</si>
  <si>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</si>
  <si>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</si>
  <si>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</si>
  <si>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951 0801 7950000 000 000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</si>
  <si>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</si>
  <si>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</si>
  <si>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</si>
  <si>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</si>
  <si>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</si>
  <si>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</si>
  <si>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</si>
  <si>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</si>
  <si>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 октября 2002 года № 273-ЗС "Об административных правонарушениях"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</si>
  <si>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</si>
  <si>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</si>
  <si>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</si>
  <si>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</si>
  <si>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</si>
  <si>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</si>
  <si>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</si>
  <si>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951 1003 0700500 013 340</t>
  </si>
  <si>
    <t>951 1003 0700500 013 300</t>
  </si>
  <si>
    <t>Пособия по соц.помощи населению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</si>
  <si>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</si>
  <si>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</si>
  <si>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</si>
  <si>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</si>
  <si>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</si>
  <si>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</si>
  <si>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</si>
  <si>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</si>
  <si>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Налог на доходы физических лиц с доходов, полученных в виде дивидентов от долевого участия в деятельности организаций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</si>
  <si>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</si>
  <si>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</si>
  <si>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</si>
  <si>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</si>
  <si>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</si>
  <si>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</si>
  <si>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</si>
  <si>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</si>
  <si>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</si>
  <si>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</si>
  <si>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</si>
  <si>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</si>
  <si>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</si>
  <si>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</si>
  <si>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</si>
  <si>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</si>
  <si>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</si>
  <si>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</si>
  <si>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</si>
  <si>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</si>
  <si>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</si>
  <si>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</si>
  <si>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</si>
  <si>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</si>
  <si>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</si>
  <si>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</si>
  <si>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</si>
  <si>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</si>
  <si>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</si>
  <si>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</si>
  <si>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</si>
  <si>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</si>
  <si>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</si>
  <si>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</si>
  <si>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</si>
  <si>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</si>
  <si>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</si>
  <si>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</si>
  <si>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</si>
  <si>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</si>
  <si>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</si>
  <si>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</si>
  <si>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</si>
  <si>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</si>
  <si>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</si>
  <si>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</si>
  <si>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</si>
  <si>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февраля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</si>
  <si>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</si>
  <si>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</si>
  <si>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</si>
  <si>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</si>
  <si>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</si>
  <si>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</si>
  <si>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</si>
  <si>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</si>
  <si>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</si>
  <si>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</si>
  <si>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</si>
  <si>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</si>
  <si>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</si>
  <si>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</si>
  <si>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</si>
  <si>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</si>
  <si>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</si>
  <si>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</si>
  <si>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</si>
  <si>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</si>
  <si>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</si>
  <si>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</si>
  <si>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</si>
  <si>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Арендная плата за пользование имуществом</t>
  </si>
  <si>
    <t>951 0503 7951201 244 220</t>
  </si>
  <si>
    <t>951 0503 5222700 244 225</t>
  </si>
  <si>
    <t>951 0503 5222700 000 000</t>
  </si>
  <si>
    <t>951 0502 5221500 410 310</t>
  </si>
  <si>
    <t>951 0502 5221500 410 300</t>
  </si>
  <si>
    <t>951 0502 5221500 410 000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</si>
  <si>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</si>
  <si>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951 0406 5221403 244 225</t>
  </si>
  <si>
    <t>951 0406 5221403 244 220</t>
  </si>
  <si>
    <t>000 1 11 05013 10 0000 120</t>
  </si>
  <si>
    <t>000 1 05 03000 01 0000 110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</si>
  <si>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</si>
  <si>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</si>
  <si>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</si>
  <si>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</si>
  <si>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</t>
  </si>
  <si>
    <t>000 1 17 01050 10 0000 180</t>
  </si>
  <si>
    <t>01.02.2012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</si>
  <si>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</si>
  <si>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</si>
  <si>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</si>
  <si>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</si>
  <si>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</si>
  <si>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</si>
  <si>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</si>
  <si>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</si>
  <si>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</si>
  <si>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</si>
  <si>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</si>
  <si>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</si>
  <si>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</si>
  <si>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</si>
  <si>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</si>
  <si>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</si>
  <si>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</si>
  <si>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</si>
  <si>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</si>
  <si>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</si>
  <si>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</si>
  <si>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</si>
  <si>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</si>
  <si>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</si>
  <si>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</si>
  <si>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</si>
  <si>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</si>
  <si>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</si>
  <si>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</si>
  <si>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</si>
  <si>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</si>
  <si>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</si>
  <si>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</si>
  <si>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</si>
  <si>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</si>
  <si>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</si>
  <si>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</si>
  <si>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</si>
  <si>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</si>
  <si>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</si>
  <si>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</si>
  <si>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</si>
  <si>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</si>
  <si>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</si>
  <si>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</si>
  <si>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</si>
  <si>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</si>
  <si>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</si>
  <si>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</si>
  <si>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951 0111 0000000 000 000</t>
  </si>
  <si>
    <t>951 0111 0700500 000 000</t>
  </si>
  <si>
    <t>Резервные средства</t>
  </si>
  <si>
    <t>951 0111 0700500 870 000</t>
  </si>
  <si>
    <t>951 0111 0700500 870 200</t>
  </si>
  <si>
    <t>951 0111 0700500 870 290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</si>
  <si>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</si>
  <si>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</si>
  <si>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</si>
  <si>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</si>
  <si>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</si>
  <si>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</si>
  <si>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</si>
  <si>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</si>
  <si>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</si>
  <si>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</si>
  <si>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</si>
  <si>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</si>
  <si>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</si>
  <si>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</si>
  <si>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</si>
  <si>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</si>
  <si>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</si>
  <si>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</si>
  <si>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</si>
  <si>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</si>
  <si>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</si>
  <si>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</si>
  <si>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</si>
  <si>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</si>
  <si>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</si>
  <si>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</si>
  <si>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</si>
  <si>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</si>
  <si>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</si>
  <si>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</si>
  <si>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</si>
  <si>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</si>
  <si>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</si>
  <si>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</si>
  <si>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"Модернизация объектов коммунальной инфраструктуры  Ростовской области на 2010-2014 годы"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</si>
  <si>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</si>
  <si>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</si>
  <si>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</si>
  <si>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</si>
  <si>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</si>
  <si>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</si>
  <si>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</si>
  <si>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</si>
  <si>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</si>
  <si>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951 0503 7951201 244 224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</si>
  <si>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</si>
  <si>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</si>
  <si>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</si>
  <si>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14</t>
  </si>
  <si>
    <t>Муниципальная долгосрочная целевая программа "Развитие физической культуры и спорта на теорритории Долотинского сельского поселения"</t>
  </si>
  <si>
    <t>951 0503 7951202 244 200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</si>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</sst>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4" fontId="2" fillId="0" borderId="3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 horizontal="left" wrapText="1" indent="2"/>
    </xf>
    <xf numFmtId="0" fontId="2" fillId="0" borderId="37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" fontId="2" fillId="0" borderId="3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V54"/>
  <sheetViews>
    <sheetView tabSelected="1" zoomScaleSheetLayoutView="89" zoomScalePageLayoutView="0" workbookViewId="0" topLeftCell="A1">
      <selection activeCell="DV11" sqref="DV11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12.875" style="1" customWidth="1"/>
    <col min="127" max="16384" width="0.875" style="1" customWidth="1"/>
  </cols>
  <sheetData>
    <row r="1" ht="3" customHeight="1"/>
    <row r="2" spans="1:108" ht="1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O2" s="52" t="s">
        <v>7</v>
      </c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58" t="s">
        <v>31</v>
      </c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60"/>
    </row>
    <row r="4" spans="36:108" s="2" customFormat="1" ht="15" customHeight="1">
      <c r="AJ4" s="4" t="s">
        <v>13</v>
      </c>
      <c r="AK4" s="61" t="s">
        <v>315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55">
        <v>20</v>
      </c>
      <c r="BB4" s="55"/>
      <c r="BC4" s="55"/>
      <c r="BD4" s="55"/>
      <c r="BE4" s="56" t="s">
        <v>268</v>
      </c>
      <c r="BF4" s="56"/>
      <c r="BG4" s="56"/>
      <c r="BH4" s="2" t="s">
        <v>14</v>
      </c>
      <c r="CM4" s="4" t="s">
        <v>8</v>
      </c>
      <c r="CO4" s="49" t="s">
        <v>357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1"/>
    </row>
    <row r="5" spans="1:108" s="2" customFormat="1" ht="14.25" customHeight="1">
      <c r="A5" s="2" t="s">
        <v>45</v>
      </c>
      <c r="CM5" s="4" t="s">
        <v>9</v>
      </c>
      <c r="CO5" s="49" t="s">
        <v>62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1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5" t="s">
        <v>61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19"/>
      <c r="BZ6" s="19"/>
      <c r="CA6" s="19"/>
      <c r="CB6" s="19"/>
      <c r="CC6" s="19"/>
      <c r="CD6" s="5"/>
      <c r="CM6" s="4" t="s">
        <v>44</v>
      </c>
      <c r="CO6" s="49">
        <v>0</v>
      </c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1"/>
    </row>
    <row r="7" spans="1:108" s="2" customFormat="1" ht="33" customHeight="1">
      <c r="A7" s="43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 t="s">
        <v>304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19"/>
      <c r="BZ7" s="19"/>
      <c r="CA7" s="19"/>
      <c r="CB7" s="19"/>
      <c r="CC7" s="19"/>
      <c r="CD7" s="5"/>
      <c r="CM7" s="4" t="s">
        <v>10</v>
      </c>
      <c r="CO7" s="49" t="s">
        <v>63</v>
      </c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1"/>
    </row>
    <row r="8" spans="1:108" s="2" customFormat="1" ht="15" customHeight="1">
      <c r="A8" s="2" t="s">
        <v>234</v>
      </c>
      <c r="CM8" s="4"/>
      <c r="CO8" s="49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1"/>
    </row>
    <row r="9" spans="1:108" s="2" customFormat="1" ht="14.25" customHeight="1" thickBot="1">
      <c r="A9" s="2" t="s">
        <v>41</v>
      </c>
      <c r="CO9" s="72" t="s">
        <v>11</v>
      </c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4"/>
    </row>
    <row r="10" spans="1:108" s="3" customFormat="1" ht="25.5" customHeight="1">
      <c r="A10" s="48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1:108" ht="34.5" customHeight="1">
      <c r="A11" s="45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1</v>
      </c>
      <c r="AC11" s="46"/>
      <c r="AD11" s="46"/>
      <c r="AE11" s="46"/>
      <c r="AF11" s="46"/>
      <c r="AG11" s="46"/>
      <c r="AH11" s="46" t="s">
        <v>47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42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2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3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71"/>
    </row>
    <row r="12" spans="1:108" s="16" customFormat="1" ht="12" customHeight="1" thickBot="1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7">
        <v>2</v>
      </c>
      <c r="AC12" s="47"/>
      <c r="AD12" s="47"/>
      <c r="AE12" s="47"/>
      <c r="AF12" s="47"/>
      <c r="AG12" s="47"/>
      <c r="AH12" s="47">
        <v>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>
        <v>4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>
        <v>5</v>
      </c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>
        <v>6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69"/>
    </row>
    <row r="13" spans="1:126" ht="14.25" customHeight="1">
      <c r="A13" s="37" t="s">
        <v>33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35" t="s">
        <v>5</v>
      </c>
      <c r="AC13" s="36"/>
      <c r="AD13" s="36"/>
      <c r="AE13" s="36"/>
      <c r="AF13" s="36"/>
      <c r="AG13" s="36"/>
      <c r="AH13" s="36" t="s">
        <v>6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70">
        <f>BC16+BC22+BC30+BC33+BC40+BC19</f>
        <v>37730800</v>
      </c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>
        <f>BY16+BY22+BY30+BY33+BY40+BY37</f>
        <v>206835.46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>
        <f>BC13-BY13</f>
        <v>37523964.54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  <c r="DV13" s="23"/>
    </row>
    <row r="14" spans="1:126" ht="13.5" customHeight="1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9"/>
      <c r="DV14" s="23"/>
    </row>
    <row r="15" spans="1:126" ht="13.5" customHeight="1">
      <c r="A15" s="29" t="s">
        <v>58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2" t="s">
        <v>5</v>
      </c>
      <c r="AC15" s="33"/>
      <c r="AD15" s="33"/>
      <c r="AE15" s="33"/>
      <c r="AF15" s="33"/>
      <c r="AG15" s="33"/>
      <c r="AH15" s="33" t="s">
        <v>271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4">
        <v>8499500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f>BY16+BY22+BY30+BY33</f>
        <v>178235.46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f>BC15-BY15</f>
        <v>8321264.54</v>
      </c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  <c r="DV15" s="23"/>
    </row>
    <row r="16" spans="1:126" ht="13.5" customHeight="1">
      <c r="A16" s="29" t="s">
        <v>59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26" t="s">
        <v>5</v>
      </c>
      <c r="AC16" s="27"/>
      <c r="AD16" s="27"/>
      <c r="AE16" s="27"/>
      <c r="AF16" s="27"/>
      <c r="AG16" s="27"/>
      <c r="AH16" s="27" t="s">
        <v>272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>
        <f>BC17</f>
        <v>4615400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>
        <f>BY17</f>
        <v>112929.28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>
        <f>BC16-BY16</f>
        <v>4502470.72</v>
      </c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6"/>
      <c r="DV16" s="23"/>
    </row>
    <row r="17" spans="1:126" ht="13.5" customHeight="1">
      <c r="A17" s="29" t="s">
        <v>60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26" t="s">
        <v>5</v>
      </c>
      <c r="AC17" s="27"/>
      <c r="AD17" s="27"/>
      <c r="AE17" s="27"/>
      <c r="AF17" s="27"/>
      <c r="AG17" s="27"/>
      <c r="AH17" s="27" t="s">
        <v>273</v>
      </c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>
        <f>BC18</f>
        <v>4615400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>
        <f>BY18</f>
        <v>112929.28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>
        <f>BC17-BY17</f>
        <v>4502470.72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  <c r="DV17" s="23"/>
    </row>
    <row r="18" spans="1:126" ht="46.5" customHeight="1">
      <c r="A18" s="29" t="s">
        <v>267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26" t="s">
        <v>5</v>
      </c>
      <c r="AC18" s="27"/>
      <c r="AD18" s="27"/>
      <c r="AE18" s="27"/>
      <c r="AF18" s="27"/>
      <c r="AG18" s="27"/>
      <c r="AH18" s="27" t="s">
        <v>274</v>
      </c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>
        <v>4615400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>
        <v>112929.28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>
        <f>BC18-BY18</f>
        <v>4502470.72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  <c r="DV18" s="23"/>
    </row>
    <row r="19" spans="1:108" ht="13.5" customHeight="1">
      <c r="A19" s="29" t="s">
        <v>64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26" t="s">
        <v>5</v>
      </c>
      <c r="AC19" s="27"/>
      <c r="AD19" s="27"/>
      <c r="AE19" s="27"/>
      <c r="AF19" s="27"/>
      <c r="AG19" s="27"/>
      <c r="AH19" s="27" t="s">
        <v>275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>
        <f>BC20</f>
        <v>767300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 t="s">
        <v>190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>
        <f>BC19</f>
        <v>767300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31"/>
    </row>
    <row r="20" spans="1:108" ht="24.75" customHeight="1">
      <c r="A20" s="29" t="s">
        <v>65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26" t="s">
        <v>5</v>
      </c>
      <c r="AC20" s="27"/>
      <c r="AD20" s="27"/>
      <c r="AE20" s="27"/>
      <c r="AF20" s="27"/>
      <c r="AG20" s="27"/>
      <c r="AH20" s="27" t="s">
        <v>350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>
        <f>BC21</f>
        <v>767300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 t="s">
        <v>190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>
        <f>BC20</f>
        <v>767300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31"/>
    </row>
    <row r="21" spans="1:108" ht="25.5" customHeight="1">
      <c r="A21" s="29" t="s">
        <v>65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26" t="s">
        <v>5</v>
      </c>
      <c r="AC21" s="27"/>
      <c r="AD21" s="27"/>
      <c r="AE21" s="27"/>
      <c r="AF21" s="27"/>
      <c r="AG21" s="27"/>
      <c r="AH21" s="27" t="s">
        <v>276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>
        <v>767300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 t="s">
        <v>190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>
        <f>BC21</f>
        <v>767300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31"/>
    </row>
    <row r="22" spans="1:108" ht="13.5" customHeight="1">
      <c r="A22" s="29" t="s">
        <v>66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26" t="s">
        <v>5</v>
      </c>
      <c r="AC22" s="27"/>
      <c r="AD22" s="27"/>
      <c r="AE22" s="27"/>
      <c r="AF22" s="27"/>
      <c r="AG22" s="27"/>
      <c r="AH22" s="27" t="s">
        <v>277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>
        <f>BC23+BC25</f>
        <v>2540400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>
        <f>BY23+BY25</f>
        <v>59322.27999999999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>
        <f aca="true" t="shared" si="0" ref="CO22:CO32">BC22-BY22</f>
        <v>2481077.72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31"/>
    </row>
    <row r="23" spans="1:108" ht="22.5" customHeight="1">
      <c r="A23" s="29" t="s">
        <v>67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26" t="s">
        <v>5</v>
      </c>
      <c r="AC23" s="27"/>
      <c r="AD23" s="27"/>
      <c r="AE23" s="27"/>
      <c r="AF23" s="27"/>
      <c r="AG23" s="27"/>
      <c r="AH23" s="27" t="s">
        <v>278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>
        <f>BC24</f>
        <v>165100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>
        <f>BY24</f>
        <v>134.77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>
        <f t="shared" si="0"/>
        <v>164965.23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31"/>
    </row>
    <row r="24" spans="1:108" ht="57" customHeight="1">
      <c r="A24" s="29" t="s">
        <v>68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26" t="s">
        <v>5</v>
      </c>
      <c r="AC24" s="27"/>
      <c r="AD24" s="27"/>
      <c r="AE24" s="27"/>
      <c r="AF24" s="27"/>
      <c r="AG24" s="27"/>
      <c r="AH24" s="27" t="s">
        <v>279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>
        <v>165100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v>134.77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>
        <f t="shared" si="0"/>
        <v>164965.23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31"/>
    </row>
    <row r="25" spans="1:108" ht="13.5" customHeight="1">
      <c r="A25" s="29" t="s">
        <v>69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26" t="s">
        <v>5</v>
      </c>
      <c r="AC25" s="27"/>
      <c r="AD25" s="27"/>
      <c r="AE25" s="27"/>
      <c r="AF25" s="27"/>
      <c r="AG25" s="27"/>
      <c r="AH25" s="27" t="s">
        <v>280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>
        <f>BC26+BC28</f>
        <v>2375300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BY27+BY29</f>
        <v>59187.509999999995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>
        <f t="shared" si="0"/>
        <v>2316112.49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31"/>
    </row>
    <row r="26" spans="1:108" ht="13.5" customHeight="1">
      <c r="A26" s="41" t="s">
        <v>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32" t="s">
        <v>5</v>
      </c>
      <c r="AC26" s="33"/>
      <c r="AD26" s="33"/>
      <c r="AE26" s="33"/>
      <c r="AF26" s="33"/>
      <c r="AG26" s="33"/>
      <c r="AH26" s="33" t="s">
        <v>281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>
        <f>BC27</f>
        <v>2241800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BY27</f>
        <v>28028.51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>
        <f t="shared" si="0"/>
        <v>2213771.49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82"/>
    </row>
    <row r="27" spans="1:108" ht="57" customHeight="1">
      <c r="A27" s="29" t="s">
        <v>70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26" t="s">
        <v>5</v>
      </c>
      <c r="AC27" s="27"/>
      <c r="AD27" s="27"/>
      <c r="AE27" s="27"/>
      <c r="AF27" s="27"/>
      <c r="AG27" s="27"/>
      <c r="AH27" s="27" t="s">
        <v>282</v>
      </c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8">
        <v>2241800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v>28028.51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>
        <f t="shared" si="0"/>
        <v>2213771.49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31"/>
    </row>
    <row r="28" spans="1:108" ht="57" customHeight="1">
      <c r="A28" s="29" t="s">
        <v>71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26" t="s">
        <v>5</v>
      </c>
      <c r="AC28" s="27"/>
      <c r="AD28" s="27"/>
      <c r="AE28" s="27"/>
      <c r="AF28" s="27"/>
      <c r="AG28" s="27"/>
      <c r="AH28" s="27" t="s">
        <v>283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>
        <f>BC29</f>
        <v>133500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f>BY29</f>
        <v>31159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>
        <f t="shared" si="0"/>
        <v>102341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31"/>
    </row>
    <row r="29" spans="1:108" ht="90.75" customHeight="1">
      <c r="A29" s="29" t="s">
        <v>72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26" t="s">
        <v>5</v>
      </c>
      <c r="AC29" s="27"/>
      <c r="AD29" s="27"/>
      <c r="AE29" s="27"/>
      <c r="AF29" s="27"/>
      <c r="AG29" s="27"/>
      <c r="AH29" s="27" t="s">
        <v>284</v>
      </c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8">
        <v>133500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v>31159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>
        <f t="shared" si="0"/>
        <v>102341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31"/>
    </row>
    <row r="30" spans="1:108" ht="13.5" customHeight="1">
      <c r="A30" s="29" t="s">
        <v>73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26" t="s">
        <v>5</v>
      </c>
      <c r="AC30" s="27"/>
      <c r="AD30" s="27"/>
      <c r="AE30" s="27"/>
      <c r="AF30" s="27"/>
      <c r="AG30" s="27"/>
      <c r="AH30" s="27" t="s">
        <v>285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>
        <f>BC31</f>
        <v>10400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f>BY31</f>
        <v>200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>
        <f>BC30-BY30</f>
        <v>10200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31"/>
    </row>
    <row r="31" spans="1:108" ht="66.75" customHeight="1">
      <c r="A31" s="29" t="s">
        <v>74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26" t="s">
        <v>5</v>
      </c>
      <c r="AC31" s="27"/>
      <c r="AD31" s="27"/>
      <c r="AE31" s="27"/>
      <c r="AF31" s="27"/>
      <c r="AG31" s="27"/>
      <c r="AH31" s="27" t="s">
        <v>286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>
        <f>BC32</f>
        <v>10400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f>BY32</f>
        <v>200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>
        <f t="shared" si="0"/>
        <v>10200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31"/>
    </row>
    <row r="32" spans="1:108" ht="101.25" customHeight="1">
      <c r="A32" s="29" t="s">
        <v>75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26" t="s">
        <v>5</v>
      </c>
      <c r="AC32" s="27"/>
      <c r="AD32" s="27"/>
      <c r="AE32" s="27"/>
      <c r="AF32" s="27"/>
      <c r="AG32" s="27"/>
      <c r="AH32" s="27" t="s">
        <v>287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8">
        <v>10400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>
        <v>200</v>
      </c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>
        <f t="shared" si="0"/>
        <v>10200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31"/>
    </row>
    <row r="33" spans="1:108" ht="56.25" customHeight="1">
      <c r="A33" s="29" t="s">
        <v>76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26" t="s">
        <v>5</v>
      </c>
      <c r="AC33" s="27"/>
      <c r="AD33" s="27"/>
      <c r="AE33" s="27"/>
      <c r="AF33" s="27"/>
      <c r="AG33" s="27"/>
      <c r="AH33" s="27" t="s">
        <v>301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8">
        <f>BC34</f>
        <v>566000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>
        <f>BY34</f>
        <v>5783.9</v>
      </c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>
        <f>BC33-BY33</f>
        <v>560216.1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31"/>
    </row>
    <row r="34" spans="1:108" ht="116.25" customHeight="1">
      <c r="A34" s="29" t="s">
        <v>77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26" t="s">
        <v>5</v>
      </c>
      <c r="AC34" s="27"/>
      <c r="AD34" s="27"/>
      <c r="AE34" s="27"/>
      <c r="AF34" s="27"/>
      <c r="AG34" s="27"/>
      <c r="AH34" s="27" t="s">
        <v>302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8">
        <f>BC35</f>
        <v>566000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>
        <f>BY35</f>
        <v>5783.9</v>
      </c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>
        <f>BC34-BY34</f>
        <v>560216.1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31"/>
    </row>
    <row r="35" spans="1:108" ht="91.5" customHeight="1">
      <c r="A35" s="29" t="s">
        <v>78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26" t="s">
        <v>5</v>
      </c>
      <c r="AC35" s="27"/>
      <c r="AD35" s="27"/>
      <c r="AE35" s="27"/>
      <c r="AF35" s="27"/>
      <c r="AG35" s="27"/>
      <c r="AH35" s="27" t="s">
        <v>303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8">
        <f>BC36</f>
        <v>566000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>
        <f>BY36</f>
        <v>5783.9</v>
      </c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>
        <f>BC35-BY35</f>
        <v>560216.1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31"/>
    </row>
    <row r="36" spans="1:108" ht="111.75" customHeight="1">
      <c r="A36" s="29" t="s">
        <v>79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26" t="s">
        <v>5</v>
      </c>
      <c r="AC36" s="27"/>
      <c r="AD36" s="27"/>
      <c r="AE36" s="27"/>
      <c r="AF36" s="27"/>
      <c r="AG36" s="27"/>
      <c r="AH36" s="27" t="s">
        <v>349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8">
        <v>566000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>
        <v>5783.9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>
        <f>BC36-BY36</f>
        <v>560216.1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31"/>
    </row>
    <row r="37" spans="1:108" ht="18.75" customHeight="1">
      <c r="A37" s="29" t="s">
        <v>351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26" t="s">
        <v>5</v>
      </c>
      <c r="AC37" s="27"/>
      <c r="AD37" s="27"/>
      <c r="AE37" s="27"/>
      <c r="AF37" s="27"/>
      <c r="AG37" s="27"/>
      <c r="AH37" s="27" t="s">
        <v>352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8" t="s">
        <v>190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>
        <f>BY38</f>
        <v>200</v>
      </c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>
        <f>-BY37</f>
        <v>-200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31"/>
    </row>
    <row r="38" spans="1:108" ht="20.25" customHeight="1">
      <c r="A38" s="29" t="s">
        <v>353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26" t="s">
        <v>5</v>
      </c>
      <c r="AC38" s="27"/>
      <c r="AD38" s="27"/>
      <c r="AE38" s="27"/>
      <c r="AF38" s="27"/>
      <c r="AG38" s="27"/>
      <c r="AH38" s="27" t="s">
        <v>354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 t="s">
        <v>190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>
        <f>BY39</f>
        <v>200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>
        <f>CO37</f>
        <v>-200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31"/>
    </row>
    <row r="39" spans="1:108" ht="24" customHeight="1">
      <c r="A39" s="29" t="s">
        <v>355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26" t="s">
        <v>5</v>
      </c>
      <c r="AC39" s="27"/>
      <c r="AD39" s="27"/>
      <c r="AE39" s="27"/>
      <c r="AF39" s="27"/>
      <c r="AG39" s="27"/>
      <c r="AH39" s="27" t="s">
        <v>356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8" t="s">
        <v>190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>
        <v>200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>
        <f>CO38</f>
        <v>-200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31"/>
    </row>
    <row r="40" spans="1:108" ht="13.5" customHeight="1">
      <c r="A40" s="29" t="s">
        <v>80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26" t="s">
        <v>5</v>
      </c>
      <c r="AC40" s="27"/>
      <c r="AD40" s="27"/>
      <c r="AE40" s="27"/>
      <c r="AF40" s="27"/>
      <c r="AG40" s="27"/>
      <c r="AH40" s="27" t="s">
        <v>288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8">
        <f>BC41</f>
        <v>29231300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>
        <f>BY41</f>
        <v>28400</v>
      </c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>
        <f>BC40-BY40</f>
        <v>29202900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31"/>
    </row>
    <row r="41" spans="1:108" ht="34.5" customHeight="1">
      <c r="A41" s="29" t="s">
        <v>81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26" t="s">
        <v>5</v>
      </c>
      <c r="AC41" s="27"/>
      <c r="AD41" s="27"/>
      <c r="AE41" s="27"/>
      <c r="AF41" s="27"/>
      <c r="AG41" s="27"/>
      <c r="AH41" s="27" t="s">
        <v>289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8">
        <f>BC42+BC45+BC50</f>
        <v>29231300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>
        <f>BY42</f>
        <v>28400</v>
      </c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>
        <f>BC41-BY41</f>
        <v>29202900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31"/>
    </row>
    <row r="42" spans="1:108" ht="34.5" customHeight="1">
      <c r="A42" s="29" t="s">
        <v>82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26" t="s">
        <v>5</v>
      </c>
      <c r="AC42" s="27"/>
      <c r="AD42" s="27"/>
      <c r="AE42" s="27"/>
      <c r="AF42" s="27"/>
      <c r="AG42" s="27"/>
      <c r="AH42" s="27" t="s">
        <v>290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8">
        <f>BC43</f>
        <v>283600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>
        <f>BY43</f>
        <v>28400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>
        <f>BC42-BY42</f>
        <v>255200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31"/>
    </row>
    <row r="43" spans="1:108" ht="24" customHeight="1">
      <c r="A43" s="29" t="s">
        <v>83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26" t="s">
        <v>5</v>
      </c>
      <c r="AC43" s="27"/>
      <c r="AD43" s="27"/>
      <c r="AE43" s="27"/>
      <c r="AF43" s="27"/>
      <c r="AG43" s="27"/>
      <c r="AH43" s="27" t="s">
        <v>291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8">
        <f>BC44</f>
        <v>283600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>
        <f>BY44</f>
        <v>28400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>
        <f>BC43-BY43</f>
        <v>255200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31"/>
    </row>
    <row r="44" spans="1:108" ht="34.5" customHeight="1">
      <c r="A44" s="29" t="s">
        <v>84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26" t="s">
        <v>5</v>
      </c>
      <c r="AC44" s="27"/>
      <c r="AD44" s="27"/>
      <c r="AE44" s="27"/>
      <c r="AF44" s="27"/>
      <c r="AG44" s="27"/>
      <c r="AH44" s="27" t="s">
        <v>292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8">
        <v>283600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>
        <v>28400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>
        <f>BC44-BY44</f>
        <v>255200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31"/>
    </row>
    <row r="45" spans="1:108" ht="33.75" customHeight="1">
      <c r="A45" s="29" t="s">
        <v>85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26" t="s">
        <v>5</v>
      </c>
      <c r="AC45" s="27"/>
      <c r="AD45" s="27"/>
      <c r="AE45" s="27"/>
      <c r="AF45" s="27"/>
      <c r="AG45" s="27"/>
      <c r="AH45" s="27" t="s">
        <v>293</v>
      </c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8">
        <f>BC46+BC48</f>
        <v>140900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 t="s">
        <v>190</v>
      </c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>
        <f aca="true" t="shared" si="1" ref="CO45:CO52">BC45</f>
        <v>140900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31"/>
    </row>
    <row r="46" spans="1:108" ht="55.5" customHeight="1">
      <c r="A46" s="29" t="s">
        <v>86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26" t="s">
        <v>5</v>
      </c>
      <c r="AC46" s="27"/>
      <c r="AD46" s="27"/>
      <c r="AE46" s="27"/>
      <c r="AF46" s="27"/>
      <c r="AG46" s="27"/>
      <c r="AH46" s="27" t="s">
        <v>294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8">
        <f>BC47</f>
        <v>140700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 t="str">
        <f>BY47</f>
        <v>-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>
        <f t="shared" si="1"/>
        <v>140700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31"/>
    </row>
    <row r="47" spans="1:108" ht="55.5" customHeight="1">
      <c r="A47" s="29" t="s">
        <v>87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26" t="s">
        <v>5</v>
      </c>
      <c r="AC47" s="27"/>
      <c r="AD47" s="27"/>
      <c r="AE47" s="27"/>
      <c r="AF47" s="27"/>
      <c r="AG47" s="27"/>
      <c r="AH47" s="27" t="s">
        <v>295</v>
      </c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8">
        <v>140700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 t="s">
        <v>190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>
        <f t="shared" si="1"/>
        <v>140700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31"/>
    </row>
    <row r="48" spans="1:108" ht="45" customHeight="1">
      <c r="A48" s="29" t="s">
        <v>88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26" t="s">
        <v>5</v>
      </c>
      <c r="AC48" s="27"/>
      <c r="AD48" s="27"/>
      <c r="AE48" s="27"/>
      <c r="AF48" s="27"/>
      <c r="AG48" s="27"/>
      <c r="AH48" s="27" t="s">
        <v>296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8">
        <v>200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 t="s">
        <v>190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>
        <f t="shared" si="1"/>
        <v>200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31"/>
    </row>
    <row r="49" spans="1:108" ht="47.25" customHeight="1">
      <c r="A49" s="29" t="s">
        <v>89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26" t="s">
        <v>5</v>
      </c>
      <c r="AC49" s="27"/>
      <c r="AD49" s="27"/>
      <c r="AE49" s="27"/>
      <c r="AF49" s="27"/>
      <c r="AG49" s="27"/>
      <c r="AH49" s="27" t="s">
        <v>297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8">
        <v>200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 t="s">
        <v>190</v>
      </c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>
        <f t="shared" si="1"/>
        <v>200</v>
      </c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31"/>
    </row>
    <row r="50" spans="1:108" ht="13.5" customHeight="1">
      <c r="A50" s="29" t="s">
        <v>90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26" t="s">
        <v>5</v>
      </c>
      <c r="AC50" s="27"/>
      <c r="AD50" s="27"/>
      <c r="AE50" s="27"/>
      <c r="AF50" s="27"/>
      <c r="AG50" s="27"/>
      <c r="AH50" s="27" t="s">
        <v>298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8">
        <f>BC51</f>
        <v>28806800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 t="str">
        <f>BY51</f>
        <v>-</v>
      </c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>
        <f t="shared" si="1"/>
        <v>28806800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31"/>
    </row>
    <row r="51" spans="1:108" ht="35.25" customHeight="1">
      <c r="A51" s="29" t="s">
        <v>91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26" t="s">
        <v>5</v>
      </c>
      <c r="AC51" s="27"/>
      <c r="AD51" s="27"/>
      <c r="AE51" s="27"/>
      <c r="AF51" s="27"/>
      <c r="AG51" s="27"/>
      <c r="AH51" s="27" t="s">
        <v>299</v>
      </c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8">
        <f>BC52</f>
        <v>28806800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 t="str">
        <f>BY52</f>
        <v>-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>
        <f t="shared" si="1"/>
        <v>28806800</v>
      </c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31"/>
    </row>
    <row r="52" spans="1:108" ht="33" customHeight="1">
      <c r="A52" s="29" t="s">
        <v>92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26" t="s">
        <v>5</v>
      </c>
      <c r="AC52" s="27"/>
      <c r="AD52" s="27"/>
      <c r="AE52" s="27"/>
      <c r="AF52" s="27"/>
      <c r="AG52" s="27"/>
      <c r="AH52" s="27" t="s">
        <v>300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8">
        <v>28806800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 t="s">
        <v>190</v>
      </c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>
        <f t="shared" si="1"/>
        <v>28806800</v>
      </c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31"/>
    </row>
    <row r="54" spans="79:91" ht="12"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</row>
  </sheetData>
  <sheetProtection/>
  <mergeCells count="269">
    <mergeCell ref="CO34:DD34"/>
    <mergeCell ref="CO35:DD35"/>
    <mergeCell ref="BY36:CN36"/>
    <mergeCell ref="CO40:DD40"/>
    <mergeCell ref="BY40:CN40"/>
    <mergeCell ref="BY35:CN35"/>
    <mergeCell ref="CO38:DD38"/>
    <mergeCell ref="BY33:CN33"/>
    <mergeCell ref="BC33:BX33"/>
    <mergeCell ref="BC34:BX34"/>
    <mergeCell ref="BY34:CN34"/>
    <mergeCell ref="CO45:DD45"/>
    <mergeCell ref="BY46:CN46"/>
    <mergeCell ref="CO46:DD46"/>
    <mergeCell ref="AH42:BB42"/>
    <mergeCell ref="CO43:DD43"/>
    <mergeCell ref="AH43:BB43"/>
    <mergeCell ref="BC43:BX43"/>
    <mergeCell ref="AB40:AG40"/>
    <mergeCell ref="AH40:BB40"/>
    <mergeCell ref="BC40:BX40"/>
    <mergeCell ref="CO37:DD37"/>
    <mergeCell ref="BY42:CN42"/>
    <mergeCell ref="CO42:DD42"/>
    <mergeCell ref="BC42:BX42"/>
    <mergeCell ref="CO36:DD36"/>
    <mergeCell ref="BC36:BX36"/>
    <mergeCell ref="AH35:BB35"/>
    <mergeCell ref="AB35:AG35"/>
    <mergeCell ref="AB34:AG34"/>
    <mergeCell ref="AB36:AG36"/>
    <mergeCell ref="CA54:CM54"/>
    <mergeCell ref="CO51:DD51"/>
    <mergeCell ref="BY51:CN51"/>
    <mergeCell ref="AH49:BB49"/>
    <mergeCell ref="CO52:DD52"/>
    <mergeCell ref="CO49:DD49"/>
    <mergeCell ref="BY50:CN50"/>
    <mergeCell ref="CO50:DD50"/>
    <mergeCell ref="BY52:CN52"/>
    <mergeCell ref="BC52:BX52"/>
    <mergeCell ref="AB52:AG52"/>
    <mergeCell ref="AH52:BB52"/>
    <mergeCell ref="AB50:AG50"/>
    <mergeCell ref="AH50:BB50"/>
    <mergeCell ref="AB51:AG51"/>
    <mergeCell ref="AH51:BB51"/>
    <mergeCell ref="BY49:CN49"/>
    <mergeCell ref="BY47:CN47"/>
    <mergeCell ref="BC47:BX47"/>
    <mergeCell ref="CO44:DD44"/>
    <mergeCell ref="BC49:BX49"/>
    <mergeCell ref="BC48:BX48"/>
    <mergeCell ref="BC45:BX45"/>
    <mergeCell ref="BC44:BX44"/>
    <mergeCell ref="CO48:DD48"/>
    <mergeCell ref="BY45:CN45"/>
    <mergeCell ref="CO47:DD47"/>
    <mergeCell ref="BY48:CN48"/>
    <mergeCell ref="AH33:BB33"/>
    <mergeCell ref="AH34:BB34"/>
    <mergeCell ref="BY44:CN44"/>
    <mergeCell ref="AH44:BB44"/>
    <mergeCell ref="AH48:BB48"/>
    <mergeCell ref="AH47:BB47"/>
    <mergeCell ref="AH41:BB41"/>
    <mergeCell ref="AH36:BB36"/>
    <mergeCell ref="AB45:AG45"/>
    <mergeCell ref="AH45:BB45"/>
    <mergeCell ref="AB46:AG46"/>
    <mergeCell ref="AB49:AG49"/>
    <mergeCell ref="AB48:AG48"/>
    <mergeCell ref="AB47:AG47"/>
    <mergeCell ref="AH46:BB46"/>
    <mergeCell ref="BC51:BX51"/>
    <mergeCell ref="BC46:BX46"/>
    <mergeCell ref="BC50:BX50"/>
    <mergeCell ref="BC35:BX35"/>
    <mergeCell ref="CO33:DD33"/>
    <mergeCell ref="AB44:AG44"/>
    <mergeCell ref="CO41:DD41"/>
    <mergeCell ref="BC41:BX41"/>
    <mergeCell ref="BY41:CN41"/>
    <mergeCell ref="AB43:AG43"/>
    <mergeCell ref="AB42:AG42"/>
    <mergeCell ref="AB41:AG41"/>
    <mergeCell ref="BY43:CN43"/>
    <mergeCell ref="BY37:CN37"/>
    <mergeCell ref="BY29:CN29"/>
    <mergeCell ref="CO32:DD32"/>
    <mergeCell ref="BC32:BX32"/>
    <mergeCell ref="BY32:CN32"/>
    <mergeCell ref="BC30:BX30"/>
    <mergeCell ref="BY30:CN30"/>
    <mergeCell ref="BY31:CN31"/>
    <mergeCell ref="BC31:BX31"/>
    <mergeCell ref="CO31:DD31"/>
    <mergeCell ref="CO29:DD29"/>
    <mergeCell ref="AH30:BB30"/>
    <mergeCell ref="CO30:DD30"/>
    <mergeCell ref="CO14:DD14"/>
    <mergeCell ref="CO15:DD15"/>
    <mergeCell ref="CO16:DD16"/>
    <mergeCell ref="CO27:DD27"/>
    <mergeCell ref="CO26:DD26"/>
    <mergeCell ref="AH14:BB14"/>
    <mergeCell ref="BC14:BX14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CO12:DD12"/>
    <mergeCell ref="BY13:CN13"/>
    <mergeCell ref="CO11:DD11"/>
    <mergeCell ref="CO8:DD8"/>
    <mergeCell ref="CO9:DD9"/>
    <mergeCell ref="CO17:DD17"/>
    <mergeCell ref="CO18:DD18"/>
    <mergeCell ref="BY18:CN18"/>
    <mergeCell ref="CO25:DD25"/>
    <mergeCell ref="BY24:CN24"/>
    <mergeCell ref="BY25:CN25"/>
    <mergeCell ref="BY19:CN19"/>
    <mergeCell ref="CO19:DD19"/>
    <mergeCell ref="BY22:CN22"/>
    <mergeCell ref="CO22:DD22"/>
    <mergeCell ref="BY16:CN16"/>
    <mergeCell ref="BY17:CN17"/>
    <mergeCell ref="BY15:CN15"/>
    <mergeCell ref="BY14:CN14"/>
    <mergeCell ref="BC18:BX18"/>
    <mergeCell ref="BC27:BX27"/>
    <mergeCell ref="BC22:BX22"/>
    <mergeCell ref="AH24:BB24"/>
    <mergeCell ref="BC24:BX24"/>
    <mergeCell ref="AH27:BB27"/>
    <mergeCell ref="AH26:BB26"/>
    <mergeCell ref="BC26:BX26"/>
    <mergeCell ref="AH25:BB25"/>
    <mergeCell ref="BC15:BX15"/>
    <mergeCell ref="AB17:AG17"/>
    <mergeCell ref="AB16:AG16"/>
    <mergeCell ref="BC16:BX16"/>
    <mergeCell ref="AH16:BB16"/>
    <mergeCell ref="BC17:BX17"/>
    <mergeCell ref="AH17:BB17"/>
    <mergeCell ref="A24:AA24"/>
    <mergeCell ref="A27:AA27"/>
    <mergeCell ref="A28:AA28"/>
    <mergeCell ref="AH28:BB28"/>
    <mergeCell ref="A23:AA23"/>
    <mergeCell ref="AH18:BB18"/>
    <mergeCell ref="A14:AA14"/>
    <mergeCell ref="AB29:AG29"/>
    <mergeCell ref="A30:AA30"/>
    <mergeCell ref="A34:AA34"/>
    <mergeCell ref="A16:AA16"/>
    <mergeCell ref="AB27:AG27"/>
    <mergeCell ref="AB30:AG30"/>
    <mergeCell ref="AB14:AG14"/>
    <mergeCell ref="AB33:AG33"/>
    <mergeCell ref="CO2:DD2"/>
    <mergeCell ref="BA4:BD4"/>
    <mergeCell ref="BE4:BG4"/>
    <mergeCell ref="A2:CM2"/>
    <mergeCell ref="CO3:DD3"/>
    <mergeCell ref="AK4:AZ4"/>
    <mergeCell ref="CO4:DD4"/>
    <mergeCell ref="A44:AA44"/>
    <mergeCell ref="BY12:CN12"/>
    <mergeCell ref="A52:AA52"/>
    <mergeCell ref="A15:AA15"/>
    <mergeCell ref="AB15:AG15"/>
    <mergeCell ref="AH15:BB15"/>
    <mergeCell ref="A48:AA48"/>
    <mergeCell ref="A42:AA42"/>
    <mergeCell ref="A43:AA43"/>
    <mergeCell ref="A50:AA50"/>
    <mergeCell ref="A51:AA51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49:AA49"/>
    <mergeCell ref="AB24:AG24"/>
    <mergeCell ref="AB28:AG28"/>
    <mergeCell ref="A26:AA26"/>
    <mergeCell ref="A29:AA29"/>
    <mergeCell ref="A45:AA45"/>
    <mergeCell ref="A25:AA25"/>
    <mergeCell ref="A33:AA33"/>
    <mergeCell ref="A31:AA31"/>
    <mergeCell ref="A46:AA46"/>
    <mergeCell ref="A40:AA40"/>
    <mergeCell ref="A38:AA38"/>
    <mergeCell ref="A37:AA37"/>
    <mergeCell ref="A47:AA47"/>
    <mergeCell ref="A41:AA41"/>
    <mergeCell ref="AB13:AG13"/>
    <mergeCell ref="A13:AA13"/>
    <mergeCell ref="A12:AA12"/>
    <mergeCell ref="A18:AA18"/>
    <mergeCell ref="A17:AA17"/>
    <mergeCell ref="AB23:AG23"/>
    <mergeCell ref="AB32:AG32"/>
    <mergeCell ref="AB18:AG18"/>
    <mergeCell ref="AB25:AG25"/>
    <mergeCell ref="A19:AA19"/>
    <mergeCell ref="AB19:AG19"/>
    <mergeCell ref="AH19:BB19"/>
    <mergeCell ref="BC19:BX19"/>
    <mergeCell ref="A22:AA22"/>
    <mergeCell ref="CO39:DD39"/>
    <mergeCell ref="AH32:BB32"/>
    <mergeCell ref="AB26:AG26"/>
    <mergeCell ref="BC25:BX25"/>
    <mergeCell ref="BY26:CN26"/>
    <mergeCell ref="BY27:CN27"/>
    <mergeCell ref="CO28:DD28"/>
    <mergeCell ref="A32:AA32"/>
    <mergeCell ref="A36:AA36"/>
    <mergeCell ref="CO24:DD24"/>
    <mergeCell ref="BY23:CN23"/>
    <mergeCell ref="A39:AA39"/>
    <mergeCell ref="AB39:AG39"/>
    <mergeCell ref="AH39:BB39"/>
    <mergeCell ref="BC39:BX39"/>
    <mergeCell ref="BY39:CN39"/>
    <mergeCell ref="AH23:BB23"/>
    <mergeCell ref="BC23:BX23"/>
    <mergeCell ref="A35:AA35"/>
    <mergeCell ref="CO20:DD20"/>
    <mergeCell ref="BY21:CN21"/>
    <mergeCell ref="CO21:DD21"/>
    <mergeCell ref="CO23:DD23"/>
    <mergeCell ref="BC21:BX21"/>
    <mergeCell ref="AB31:AG31"/>
    <mergeCell ref="AH31:BB31"/>
    <mergeCell ref="BY20:CN20"/>
    <mergeCell ref="AB22:AG22"/>
    <mergeCell ref="AH22:BB22"/>
    <mergeCell ref="BC28:BX28"/>
    <mergeCell ref="BY28:CN28"/>
    <mergeCell ref="AH29:BB29"/>
    <mergeCell ref="BC29:BX29"/>
    <mergeCell ref="AB38:AG38"/>
    <mergeCell ref="AH38:BB38"/>
    <mergeCell ref="BC38:BX38"/>
    <mergeCell ref="BY38:CN38"/>
    <mergeCell ref="AB37:AG37"/>
    <mergeCell ref="AH37:BB37"/>
    <mergeCell ref="BC37:BX37"/>
    <mergeCell ref="A20:AA20"/>
    <mergeCell ref="AB20:AG20"/>
    <mergeCell ref="AH20:BB20"/>
    <mergeCell ref="BC20:BX20"/>
    <mergeCell ref="A21:AA21"/>
    <mergeCell ref="AB21:AG21"/>
    <mergeCell ref="AH21:BB21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28"/>
  <sheetViews>
    <sheetView zoomScaleSheetLayoutView="100" zoomScalePageLayoutView="0" workbookViewId="0" topLeftCell="A1">
      <selection activeCell="CO5" sqref="CO5:DD5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</row>
    <row r="3" spans="1:108" ht="34.5" customHeigh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5"/>
      <c r="AB3" s="71" t="s">
        <v>1</v>
      </c>
      <c r="AC3" s="105"/>
      <c r="AD3" s="105"/>
      <c r="AE3" s="105"/>
      <c r="AF3" s="105"/>
      <c r="AG3" s="45"/>
      <c r="AH3" s="71" t="s">
        <v>48</v>
      </c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45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71"/>
    </row>
    <row r="4" spans="1:108" s="16" customFormat="1" ht="12" customHeight="1" thickBot="1">
      <c r="A4" s="106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39"/>
      <c r="AB4" s="107">
        <v>2</v>
      </c>
      <c r="AC4" s="108"/>
      <c r="AD4" s="108"/>
      <c r="AE4" s="108"/>
      <c r="AF4" s="108"/>
      <c r="AG4" s="109"/>
      <c r="AH4" s="107">
        <v>3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9"/>
      <c r="BC4" s="47">
        <v>4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>
        <v>5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>
        <v>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69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10" t="s">
        <v>15</v>
      </c>
      <c r="AC5" s="111"/>
      <c r="AD5" s="111"/>
      <c r="AE5" s="111"/>
      <c r="AF5" s="111"/>
      <c r="AG5" s="112"/>
      <c r="AH5" s="113" t="s">
        <v>6</v>
      </c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2"/>
      <c r="BC5" s="70">
        <f>BC7+BC80+BC94+BC109+BC116+BC156+BC214</f>
        <v>38898400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>
        <f>BY7+BY94+BY116</f>
        <v>75292.74</v>
      </c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>
        <f>BC5-BY5</f>
        <v>38823107.26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  <c r="DL5" s="118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</row>
    <row r="6" spans="1:145" ht="13.5" customHeight="1">
      <c r="A6" s="93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103"/>
      <c r="AC6" s="101"/>
      <c r="AD6" s="101"/>
      <c r="AE6" s="101"/>
      <c r="AF6" s="101"/>
      <c r="AG6" s="102"/>
      <c r="AH6" s="100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9"/>
      <c r="DQ6" s="118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</row>
    <row r="7" spans="1:150" ht="15" customHeight="1">
      <c r="A7" s="41" t="s">
        <v>93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  <c r="AB7" s="114" t="s">
        <v>15</v>
      </c>
      <c r="AC7" s="61"/>
      <c r="AD7" s="61"/>
      <c r="AE7" s="61"/>
      <c r="AF7" s="61"/>
      <c r="AG7" s="115"/>
      <c r="AH7" s="116" t="s">
        <v>94</v>
      </c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115"/>
      <c r="BC7" s="34">
        <f>BC8+BC20+BC73+BC63+BC68</f>
        <v>3577000</v>
      </c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>
        <f>BY8+BY20</f>
        <v>50111.76</v>
      </c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>
        <f aca="true" t="shared" si="0" ref="CO7:CO14">BC7-BY7</f>
        <v>3526888.24</v>
      </c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  <c r="DN7" s="117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</row>
    <row r="8" spans="1:108" ht="47.25" customHeight="1">
      <c r="A8" s="29" t="s">
        <v>95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87" t="s">
        <v>15</v>
      </c>
      <c r="AC8" s="85"/>
      <c r="AD8" s="85"/>
      <c r="AE8" s="85"/>
      <c r="AF8" s="85"/>
      <c r="AG8" s="86"/>
      <c r="AH8" s="84" t="s">
        <v>96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28">
        <f>BC9</f>
        <v>651300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>
        <f>BY10</f>
        <v>10000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>
        <f t="shared" si="0"/>
        <v>641300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6"/>
    </row>
    <row r="9" spans="1:108" ht="24" customHeight="1">
      <c r="A9" s="29" t="s">
        <v>240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87" t="s">
        <v>15</v>
      </c>
      <c r="AC9" s="85"/>
      <c r="AD9" s="85"/>
      <c r="AE9" s="85"/>
      <c r="AF9" s="85"/>
      <c r="AG9" s="86"/>
      <c r="AH9" s="84" t="s">
        <v>241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28">
        <f>BC10</f>
        <v>651300</v>
      </c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>
        <f>BY10</f>
        <v>10000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>
        <f t="shared" si="0"/>
        <v>641300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6"/>
    </row>
    <row r="10" spans="1:108" ht="21.75" customHeight="1">
      <c r="A10" s="29" t="s">
        <v>97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87" t="s">
        <v>15</v>
      </c>
      <c r="AC10" s="85"/>
      <c r="AD10" s="85"/>
      <c r="AE10" s="85"/>
      <c r="AF10" s="85"/>
      <c r="AG10" s="86"/>
      <c r="AH10" s="84" t="s">
        <v>98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28">
        <f>BC11+BC16</f>
        <v>651300</v>
      </c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>
        <f>BY11</f>
        <v>10000</v>
      </c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>
        <f t="shared" si="0"/>
        <v>641300</v>
      </c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6"/>
    </row>
    <row r="11" spans="1:108" ht="26.25" customHeight="1">
      <c r="A11" s="29" t="s">
        <v>358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87" t="s">
        <v>15</v>
      </c>
      <c r="AC11" s="85"/>
      <c r="AD11" s="85"/>
      <c r="AE11" s="85"/>
      <c r="AF11" s="85"/>
      <c r="AG11" s="86"/>
      <c r="AH11" s="84" t="s">
        <v>359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28">
        <f>BC12</f>
        <v>634000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>
        <f>BY13</f>
        <v>10000</v>
      </c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>
        <f t="shared" si="0"/>
        <v>624000</v>
      </c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6"/>
    </row>
    <row r="12" spans="1:108" ht="15.75" customHeight="1">
      <c r="A12" s="29" t="s">
        <v>223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87" t="s">
        <v>15</v>
      </c>
      <c r="AC12" s="85"/>
      <c r="AD12" s="85"/>
      <c r="AE12" s="85"/>
      <c r="AF12" s="85"/>
      <c r="AG12" s="86"/>
      <c r="AH12" s="84" t="s">
        <v>360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  <c r="BC12" s="28">
        <f>BC13</f>
        <v>634000</v>
      </c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>
        <f>BY13</f>
        <v>10000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>
        <f t="shared" si="0"/>
        <v>624000</v>
      </c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6"/>
    </row>
    <row r="13" spans="1:108" ht="22.5" customHeight="1">
      <c r="A13" s="29" t="s">
        <v>99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87" t="s">
        <v>15</v>
      </c>
      <c r="AC13" s="85"/>
      <c r="AD13" s="85"/>
      <c r="AE13" s="85"/>
      <c r="AF13" s="85"/>
      <c r="AG13" s="86"/>
      <c r="AH13" s="84" t="s">
        <v>361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28">
        <f>BC14+BC15</f>
        <v>634000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>
        <f>BY14</f>
        <v>10000</v>
      </c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>
        <f t="shared" si="0"/>
        <v>624000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3.5" customHeight="1">
      <c r="A14" s="29" t="s">
        <v>100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87" t="s">
        <v>15</v>
      </c>
      <c r="AC14" s="85"/>
      <c r="AD14" s="85"/>
      <c r="AE14" s="85"/>
      <c r="AF14" s="85"/>
      <c r="AG14" s="86"/>
      <c r="AH14" s="84" t="s">
        <v>314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28">
        <v>468000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>
        <v>10000</v>
      </c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>
        <f t="shared" si="0"/>
        <v>458000</v>
      </c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6"/>
    </row>
    <row r="15" spans="1:108" ht="21" customHeight="1">
      <c r="A15" s="29" t="s">
        <v>102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87" t="s">
        <v>15</v>
      </c>
      <c r="AC15" s="85"/>
      <c r="AD15" s="85"/>
      <c r="AE15" s="85"/>
      <c r="AF15" s="85"/>
      <c r="AG15" s="86"/>
      <c r="AH15" s="84" t="s">
        <v>362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28">
        <v>166000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 t="s">
        <v>190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>
        <f>BC15</f>
        <v>166000</v>
      </c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6"/>
    </row>
    <row r="16" spans="1:108" ht="23.25" customHeight="1">
      <c r="A16" s="29" t="s">
        <v>363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87" t="s">
        <v>15</v>
      </c>
      <c r="AC16" s="85"/>
      <c r="AD16" s="85"/>
      <c r="AE16" s="85"/>
      <c r="AF16" s="85"/>
      <c r="AG16" s="86"/>
      <c r="AH16" s="84" t="s">
        <v>364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  <c r="BC16" s="28">
        <f>BC17</f>
        <v>17300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 t="str">
        <f>BY17</f>
        <v>-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>
        <f>BC16</f>
        <v>17300</v>
      </c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6"/>
    </row>
    <row r="17" spans="1:108" ht="15.75" customHeight="1">
      <c r="A17" s="29" t="s">
        <v>223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87" t="s">
        <v>15</v>
      </c>
      <c r="AC17" s="85"/>
      <c r="AD17" s="85"/>
      <c r="AE17" s="85"/>
      <c r="AF17" s="85"/>
      <c r="AG17" s="86"/>
      <c r="AH17" s="84" t="s">
        <v>365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  <c r="BC17" s="28">
        <f>BC18</f>
        <v>17300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 t="str">
        <f>BY18</f>
        <v>-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>
        <f>BC17</f>
        <v>17300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ht="22.5" customHeight="1">
      <c r="A18" s="29" t="s">
        <v>99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87" t="s">
        <v>15</v>
      </c>
      <c r="AC18" s="85"/>
      <c r="AD18" s="85"/>
      <c r="AE18" s="85"/>
      <c r="AF18" s="85"/>
      <c r="AG18" s="86"/>
      <c r="AH18" s="84" t="s">
        <v>366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28">
        <f>BC19</f>
        <v>17300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 t="s">
        <v>190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>
        <f>BC18</f>
        <v>17300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</row>
    <row r="19" spans="1:108" ht="13.5" customHeight="1">
      <c r="A19" s="29" t="s">
        <v>101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87" t="s">
        <v>15</v>
      </c>
      <c r="AC19" s="85"/>
      <c r="AD19" s="85"/>
      <c r="AE19" s="85"/>
      <c r="AF19" s="85"/>
      <c r="AG19" s="86"/>
      <c r="AH19" s="84" t="s">
        <v>367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28">
        <v>17300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 t="s">
        <v>190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>
        <f>BC19</f>
        <v>17300</v>
      </c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</row>
    <row r="20" spans="1:136" ht="69.75" customHeight="1">
      <c r="A20" s="29" t="s">
        <v>103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87" t="s">
        <v>15</v>
      </c>
      <c r="AC20" s="85"/>
      <c r="AD20" s="85"/>
      <c r="AE20" s="85"/>
      <c r="AF20" s="85"/>
      <c r="AG20" s="86"/>
      <c r="AH20" s="84" t="s">
        <v>104</v>
      </c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28">
        <f>BC21+BC52</f>
        <v>2702200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>
        <f>BY21+BY58</f>
        <v>40111.76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>
        <f aca="true" t="shared" si="1" ref="CO20:CO26">BC20-BY20</f>
        <v>2662088.24</v>
      </c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</row>
    <row r="21" spans="1:137" ht="57" customHeight="1">
      <c r="A21" s="29" t="s">
        <v>243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87" t="s">
        <v>15</v>
      </c>
      <c r="AC21" s="85"/>
      <c r="AD21" s="85"/>
      <c r="AE21" s="85"/>
      <c r="AF21" s="85"/>
      <c r="AG21" s="86"/>
      <c r="AH21" s="84" t="s">
        <v>242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28">
        <f>BC22</f>
        <v>2666100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>
        <f>BY22</f>
        <v>36911.76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>
        <f t="shared" si="1"/>
        <v>2629188.24</v>
      </c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  <c r="DN21" s="118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</row>
    <row r="22" spans="1:108" ht="13.5" customHeight="1">
      <c r="A22" s="29" t="s">
        <v>105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87" t="s">
        <v>15</v>
      </c>
      <c r="AC22" s="85"/>
      <c r="AD22" s="85"/>
      <c r="AE22" s="85"/>
      <c r="AF22" s="85"/>
      <c r="AG22" s="86"/>
      <c r="AH22" s="84" t="s">
        <v>106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28">
        <f>BC24+BC29+BC33+BC37+BC44+BC46+BC49</f>
        <v>2666100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>
        <f>BY23+BY32+BY36+BY49</f>
        <v>36911.76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>
        <f t="shared" si="1"/>
        <v>2629188.24</v>
      </c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ht="21" customHeight="1">
      <c r="A23" s="29" t="s">
        <v>363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87" t="s">
        <v>15</v>
      </c>
      <c r="AC23" s="85"/>
      <c r="AD23" s="85"/>
      <c r="AE23" s="85"/>
      <c r="AF23" s="85"/>
      <c r="AG23" s="86"/>
      <c r="AH23" s="84" t="s">
        <v>368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28">
        <f>BC24</f>
        <v>2136800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>
        <f>BY24</f>
        <v>26000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>
        <f t="shared" si="1"/>
        <v>2110800</v>
      </c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1:108" ht="14.25" customHeight="1">
      <c r="A24" s="29" t="s">
        <v>223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87" t="s">
        <v>15</v>
      </c>
      <c r="AC24" s="85"/>
      <c r="AD24" s="85"/>
      <c r="AE24" s="85"/>
      <c r="AF24" s="85"/>
      <c r="AG24" s="86"/>
      <c r="AH24" s="84" t="s">
        <v>369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28">
        <f>BC25</f>
        <v>2136800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f>BY25</f>
        <v>26000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>
        <f t="shared" si="1"/>
        <v>2110800</v>
      </c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</row>
    <row r="25" spans="1:108" ht="23.25" customHeight="1">
      <c r="A25" s="29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87" t="s">
        <v>15</v>
      </c>
      <c r="AC25" s="85"/>
      <c r="AD25" s="85"/>
      <c r="AE25" s="85"/>
      <c r="AF25" s="85"/>
      <c r="AG25" s="86"/>
      <c r="AH25" s="84" t="s">
        <v>370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28">
        <f>BC26+BC27</f>
        <v>2136800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BY26</f>
        <v>26000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>
        <f t="shared" si="1"/>
        <v>2110800</v>
      </c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ht="13.5" customHeight="1">
      <c r="A26" s="29" t="s">
        <v>100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87" t="s">
        <v>15</v>
      </c>
      <c r="AC26" s="85"/>
      <c r="AD26" s="85"/>
      <c r="AE26" s="85"/>
      <c r="AF26" s="85"/>
      <c r="AG26" s="86"/>
      <c r="AH26" s="84" t="s">
        <v>313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28">
        <v>1574300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v>26000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>
        <f t="shared" si="1"/>
        <v>1548300</v>
      </c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</row>
    <row r="27" spans="1:108" ht="13.5" customHeight="1">
      <c r="A27" s="29" t="s">
        <v>102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87" t="s">
        <v>15</v>
      </c>
      <c r="AC27" s="85"/>
      <c r="AD27" s="85"/>
      <c r="AE27" s="85"/>
      <c r="AF27" s="85"/>
      <c r="AG27" s="86"/>
      <c r="AH27" s="84" t="s">
        <v>371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28">
        <v>562500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 t="s">
        <v>190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>
        <f>BC27</f>
        <v>562500</v>
      </c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08" ht="22.5" customHeight="1">
      <c r="A28" s="29" t="s">
        <v>363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87" t="s">
        <v>15</v>
      </c>
      <c r="AC28" s="85"/>
      <c r="AD28" s="85"/>
      <c r="AE28" s="85"/>
      <c r="AF28" s="85"/>
      <c r="AG28" s="86"/>
      <c r="AH28" s="84" t="s">
        <v>372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28">
        <f>BC29</f>
        <v>61700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 t="s">
        <v>190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>
        <f>BC28</f>
        <v>61700</v>
      </c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</row>
    <row r="29" spans="1:108" ht="14.25" customHeight="1">
      <c r="A29" s="29" t="s">
        <v>223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87" t="s">
        <v>15</v>
      </c>
      <c r="AC29" s="85"/>
      <c r="AD29" s="85"/>
      <c r="AE29" s="85"/>
      <c r="AF29" s="85"/>
      <c r="AG29" s="86"/>
      <c r="AH29" s="84" t="s">
        <v>373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28">
        <f>BC30</f>
        <v>61700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 t="s">
        <v>190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>
        <f>BC29</f>
        <v>61700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</row>
    <row r="30" spans="1:108" ht="21" customHeight="1">
      <c r="A30" s="29" t="s">
        <v>99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87" t="s">
        <v>15</v>
      </c>
      <c r="AC30" s="85"/>
      <c r="AD30" s="85"/>
      <c r="AE30" s="85"/>
      <c r="AF30" s="85"/>
      <c r="AG30" s="86"/>
      <c r="AH30" s="84" t="s">
        <v>374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28">
        <f>BC31</f>
        <v>61700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 t="s">
        <v>190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>
        <f>BC30</f>
        <v>61700</v>
      </c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</row>
    <row r="31" spans="1:108" ht="13.5" customHeight="1">
      <c r="A31" s="29" t="s">
        <v>101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87" t="s">
        <v>15</v>
      </c>
      <c r="AC31" s="85"/>
      <c r="AD31" s="85"/>
      <c r="AE31" s="85"/>
      <c r="AF31" s="85"/>
      <c r="AG31" s="86"/>
      <c r="AH31" s="84" t="s">
        <v>375</v>
      </c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28">
        <v>61700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 t="s">
        <v>190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>
        <f>BC31</f>
        <v>61700</v>
      </c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</row>
    <row r="32" spans="1:108" ht="33" customHeight="1">
      <c r="A32" s="29" t="s">
        <v>337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87" t="s">
        <v>15</v>
      </c>
      <c r="AC32" s="85"/>
      <c r="AD32" s="85"/>
      <c r="AE32" s="85"/>
      <c r="AF32" s="85"/>
      <c r="AG32" s="86"/>
      <c r="AH32" s="84" t="s">
        <v>376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28">
        <f>BC33</f>
        <v>164700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>
        <f>BY33</f>
        <v>3564.93</v>
      </c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>
        <f aca="true" t="shared" si="2" ref="CO32:CO41">BC32-BY32</f>
        <v>161135.07</v>
      </c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6"/>
    </row>
    <row r="33" spans="1:108" ht="13.5" customHeight="1">
      <c r="A33" s="29" t="s">
        <v>223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87" t="s">
        <v>15</v>
      </c>
      <c r="AC33" s="85"/>
      <c r="AD33" s="85"/>
      <c r="AE33" s="85"/>
      <c r="AF33" s="85"/>
      <c r="AG33" s="86"/>
      <c r="AH33" s="84" t="s">
        <v>377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88">
        <f>BC34</f>
        <v>164700</v>
      </c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90"/>
      <c r="BY33" s="88">
        <f>BY34</f>
        <v>3564.93</v>
      </c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90"/>
      <c r="CO33" s="88">
        <f t="shared" si="2"/>
        <v>161135.07</v>
      </c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104"/>
    </row>
    <row r="34" spans="1:108" ht="13.5" customHeight="1">
      <c r="A34" s="29" t="s">
        <v>107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87" t="s">
        <v>15</v>
      </c>
      <c r="AC34" s="85"/>
      <c r="AD34" s="85"/>
      <c r="AE34" s="85"/>
      <c r="AF34" s="85"/>
      <c r="AG34" s="86"/>
      <c r="AH34" s="84" t="s">
        <v>378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88">
        <f>BC35</f>
        <v>164700</v>
      </c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90"/>
      <c r="BY34" s="88">
        <f>BY35</f>
        <v>3564.93</v>
      </c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90"/>
      <c r="CO34" s="88">
        <f t="shared" si="2"/>
        <v>161135.07</v>
      </c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104"/>
    </row>
    <row r="35" spans="1:108" ht="13.5" customHeight="1">
      <c r="A35" s="29" t="s">
        <v>112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87" t="s">
        <v>15</v>
      </c>
      <c r="AC35" s="85"/>
      <c r="AD35" s="85"/>
      <c r="AE35" s="85"/>
      <c r="AF35" s="85"/>
      <c r="AG35" s="86"/>
      <c r="AH35" s="84" t="s">
        <v>312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28">
        <v>164700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>
        <v>3564.93</v>
      </c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>
        <f t="shared" si="2"/>
        <v>161135.07</v>
      </c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6"/>
    </row>
    <row r="36" spans="1:108" ht="33" customHeight="1">
      <c r="A36" s="29" t="s">
        <v>337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87" t="s">
        <v>15</v>
      </c>
      <c r="AC36" s="85"/>
      <c r="AD36" s="85"/>
      <c r="AE36" s="85"/>
      <c r="AF36" s="85"/>
      <c r="AG36" s="86"/>
      <c r="AH36" s="84" t="s">
        <v>379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28">
        <f>BC38+BC44</f>
        <v>283000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>
        <f>BY37</f>
        <v>2346.83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>
        <f t="shared" si="2"/>
        <v>280653.17</v>
      </c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</row>
    <row r="37" spans="1:108" ht="13.5" customHeight="1">
      <c r="A37" s="29" t="s">
        <v>223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87" t="s">
        <v>15</v>
      </c>
      <c r="AC37" s="85"/>
      <c r="AD37" s="85"/>
      <c r="AE37" s="85"/>
      <c r="AF37" s="85"/>
      <c r="AG37" s="86"/>
      <c r="AH37" s="84" t="s">
        <v>380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88">
        <f>BC38</f>
        <v>118400</v>
      </c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90"/>
      <c r="BY37" s="88">
        <f>BY38</f>
        <v>2346.83</v>
      </c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90"/>
      <c r="CO37" s="88">
        <f t="shared" si="2"/>
        <v>116053.17</v>
      </c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104"/>
    </row>
    <row r="38" spans="1:108" ht="13.5" customHeight="1">
      <c r="A38" s="29" t="s">
        <v>107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87" t="s">
        <v>15</v>
      </c>
      <c r="AC38" s="85"/>
      <c r="AD38" s="85"/>
      <c r="AE38" s="85"/>
      <c r="AF38" s="85"/>
      <c r="AG38" s="86"/>
      <c r="AH38" s="84" t="s">
        <v>381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88">
        <f>BC39+BC40+BC41+BC42+BC43</f>
        <v>118400</v>
      </c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90"/>
      <c r="BY38" s="88">
        <f>BY39+BY40+BY41</f>
        <v>2346.83</v>
      </c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90"/>
      <c r="CO38" s="88">
        <f t="shared" si="2"/>
        <v>116053.17</v>
      </c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104"/>
    </row>
    <row r="39" spans="1:108" ht="13.5" customHeight="1">
      <c r="A39" s="29" t="s">
        <v>108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87" t="s">
        <v>15</v>
      </c>
      <c r="AC39" s="85"/>
      <c r="AD39" s="85"/>
      <c r="AE39" s="85"/>
      <c r="AF39" s="85"/>
      <c r="AG39" s="86"/>
      <c r="AH39" s="84" t="s">
        <v>311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28">
        <v>25000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>
        <v>38.94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>
        <f t="shared" si="2"/>
        <v>24961.06</v>
      </c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6"/>
    </row>
    <row r="40" spans="1:108" ht="13.5" customHeight="1">
      <c r="A40" s="29" t="s">
        <v>109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87" t="s">
        <v>15</v>
      </c>
      <c r="AC40" s="85"/>
      <c r="AD40" s="85"/>
      <c r="AE40" s="85"/>
      <c r="AF40" s="85"/>
      <c r="AG40" s="86"/>
      <c r="AH40" s="84" t="s">
        <v>310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8">
        <v>5000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>
        <v>794.5</v>
      </c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>
        <f t="shared" si="2"/>
        <v>4205.5</v>
      </c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6"/>
    </row>
    <row r="41" spans="1:108" ht="13.5" customHeight="1">
      <c r="A41" s="29" t="s">
        <v>110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87" t="s">
        <v>15</v>
      </c>
      <c r="AC41" s="85"/>
      <c r="AD41" s="85"/>
      <c r="AE41" s="85"/>
      <c r="AF41" s="85"/>
      <c r="AG41" s="86"/>
      <c r="AH41" s="84" t="s">
        <v>309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28">
        <v>50500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>
        <v>1513.39</v>
      </c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>
        <f t="shared" si="2"/>
        <v>48986.61</v>
      </c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6"/>
    </row>
    <row r="42" spans="1:108" ht="21" customHeight="1">
      <c r="A42" s="29" t="s">
        <v>111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87" t="s">
        <v>15</v>
      </c>
      <c r="AC42" s="85"/>
      <c r="AD42" s="85"/>
      <c r="AE42" s="85"/>
      <c r="AF42" s="85"/>
      <c r="AG42" s="86"/>
      <c r="AH42" s="84" t="s">
        <v>382</v>
      </c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28">
        <v>18000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 t="s">
        <v>190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>
        <f aca="true" t="shared" si="3" ref="CO42:CO48">BC42</f>
        <v>18000</v>
      </c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6"/>
    </row>
    <row r="43" spans="1:108" ht="13.5" customHeight="1">
      <c r="A43" s="29" t="s">
        <v>112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87" t="s">
        <v>15</v>
      </c>
      <c r="AC43" s="85"/>
      <c r="AD43" s="85"/>
      <c r="AE43" s="85"/>
      <c r="AF43" s="85"/>
      <c r="AG43" s="86"/>
      <c r="AH43" s="84" t="s">
        <v>383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28">
        <v>19900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 t="s">
        <v>190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>
        <f t="shared" si="3"/>
        <v>19900</v>
      </c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6"/>
    </row>
    <row r="44" spans="1:108" ht="22.5" customHeight="1">
      <c r="A44" s="29" t="s">
        <v>224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87" t="s">
        <v>15</v>
      </c>
      <c r="AC44" s="85"/>
      <c r="AD44" s="85"/>
      <c r="AE44" s="85"/>
      <c r="AF44" s="85"/>
      <c r="AG44" s="86"/>
      <c r="AH44" s="84" t="s">
        <v>384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28">
        <f>BC45</f>
        <v>164600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 t="str">
        <f>BY45</f>
        <v>-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>
        <f t="shared" si="3"/>
        <v>164600</v>
      </c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6"/>
    </row>
    <row r="45" spans="1:108" ht="22.5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87" t="s">
        <v>15</v>
      </c>
      <c r="AC45" s="85"/>
      <c r="AD45" s="85"/>
      <c r="AE45" s="85"/>
      <c r="AF45" s="85"/>
      <c r="AG45" s="86"/>
      <c r="AH45" s="84" t="s">
        <v>385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28">
        <v>164600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 t="s">
        <v>190</v>
      </c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>
        <f t="shared" si="3"/>
        <v>164600</v>
      </c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6"/>
    </row>
    <row r="46" spans="1:108" ht="27" customHeight="1">
      <c r="A46" s="29" t="s">
        <v>386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87" t="s">
        <v>15</v>
      </c>
      <c r="AC46" s="85"/>
      <c r="AD46" s="85"/>
      <c r="AE46" s="85"/>
      <c r="AF46" s="85"/>
      <c r="AG46" s="86"/>
      <c r="AH46" s="84" t="s">
        <v>387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28">
        <f>BC47</f>
        <v>10000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 t="str">
        <f>BY47</f>
        <v>-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>
        <f t="shared" si="3"/>
        <v>10000</v>
      </c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6"/>
    </row>
    <row r="47" spans="1:108" ht="15" customHeight="1">
      <c r="A47" s="29" t="s">
        <v>223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87" t="s">
        <v>15</v>
      </c>
      <c r="AC47" s="85"/>
      <c r="AD47" s="85"/>
      <c r="AE47" s="85"/>
      <c r="AF47" s="85"/>
      <c r="AG47" s="86"/>
      <c r="AH47" s="84" t="s">
        <v>388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28">
        <f>BC48</f>
        <v>10000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 t="str">
        <f>BY48</f>
        <v>-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>
        <f t="shared" si="3"/>
        <v>10000</v>
      </c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6"/>
    </row>
    <row r="48" spans="1:108" ht="13.5" customHeight="1">
      <c r="A48" s="29" t="s">
        <v>114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87" t="s">
        <v>15</v>
      </c>
      <c r="AC48" s="85"/>
      <c r="AD48" s="85"/>
      <c r="AE48" s="85"/>
      <c r="AF48" s="85"/>
      <c r="AG48" s="86"/>
      <c r="AH48" s="84" t="s">
        <v>389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28">
        <v>10000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 t="s">
        <v>190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>
        <f t="shared" si="3"/>
        <v>10000</v>
      </c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6"/>
    </row>
    <row r="49" spans="1:108" ht="22.5" customHeight="1">
      <c r="A49" s="29" t="s">
        <v>390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87" t="s">
        <v>15</v>
      </c>
      <c r="AC49" s="85"/>
      <c r="AD49" s="85"/>
      <c r="AE49" s="85"/>
      <c r="AF49" s="85"/>
      <c r="AG49" s="86"/>
      <c r="AH49" s="84" t="s">
        <v>391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28">
        <v>9900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>
        <f>BY50</f>
        <v>5000</v>
      </c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>
        <f>BC49-BY49</f>
        <v>4900</v>
      </c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6"/>
    </row>
    <row r="50" spans="1:108" ht="15" customHeight="1">
      <c r="A50" s="29" t="s">
        <v>223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87" t="s">
        <v>15</v>
      </c>
      <c r="AC50" s="85"/>
      <c r="AD50" s="85"/>
      <c r="AE50" s="85"/>
      <c r="AF50" s="85"/>
      <c r="AG50" s="86"/>
      <c r="AH50" s="84" t="s">
        <v>392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28">
        <v>9900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>
        <f>BY51</f>
        <v>5000</v>
      </c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>
        <f>BC50-BY50</f>
        <v>4900</v>
      </c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6"/>
    </row>
    <row r="51" spans="1:108" ht="13.5" customHeight="1">
      <c r="A51" s="29" t="s">
        <v>114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87" t="s">
        <v>15</v>
      </c>
      <c r="AC51" s="85"/>
      <c r="AD51" s="85"/>
      <c r="AE51" s="85"/>
      <c r="AF51" s="85"/>
      <c r="AG51" s="86"/>
      <c r="AH51" s="84" t="s">
        <v>308</v>
      </c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28">
        <v>9900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>
        <v>5000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>
        <f>BC51-BY51</f>
        <v>4900</v>
      </c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6"/>
    </row>
    <row r="52" spans="1:108" ht="15.75" customHeight="1">
      <c r="A52" s="29" t="s">
        <v>245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87" t="s">
        <v>15</v>
      </c>
      <c r="AC52" s="85"/>
      <c r="AD52" s="85"/>
      <c r="AE52" s="85"/>
      <c r="AF52" s="85"/>
      <c r="AG52" s="86"/>
      <c r="AH52" s="84" t="s">
        <v>244</v>
      </c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28">
        <f>BC53+BC58</f>
        <v>36100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 t="s">
        <v>190</v>
      </c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>
        <f aca="true" t="shared" si="4" ref="CO52:CO74">BC52</f>
        <v>36100</v>
      </c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6"/>
    </row>
    <row r="53" spans="1:108" ht="102" customHeight="1">
      <c r="A53" s="29" t="s">
        <v>247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87" t="s">
        <v>15</v>
      </c>
      <c r="AC53" s="85"/>
      <c r="AD53" s="85"/>
      <c r="AE53" s="85"/>
      <c r="AF53" s="85"/>
      <c r="AG53" s="86"/>
      <c r="AH53" s="84" t="s">
        <v>246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28">
        <f>BC54</f>
        <v>200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 t="s">
        <v>190</v>
      </c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>
        <f t="shared" si="4"/>
        <v>200</v>
      </c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6"/>
    </row>
    <row r="54" spans="1:108" ht="237" customHeight="1">
      <c r="A54" s="29" t="s">
        <v>248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87" t="s">
        <v>15</v>
      </c>
      <c r="AC54" s="85"/>
      <c r="AD54" s="85"/>
      <c r="AE54" s="85"/>
      <c r="AF54" s="85"/>
      <c r="AG54" s="86"/>
      <c r="AH54" s="84" t="s">
        <v>116</v>
      </c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28">
        <v>200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 t="s">
        <v>190</v>
      </c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>
        <f t="shared" si="4"/>
        <v>200</v>
      </c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6"/>
    </row>
    <row r="55" spans="1:108" ht="33" customHeight="1">
      <c r="A55" s="29" t="s">
        <v>337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87" t="s">
        <v>15</v>
      </c>
      <c r="AC55" s="85"/>
      <c r="AD55" s="85"/>
      <c r="AE55" s="85"/>
      <c r="AF55" s="85"/>
      <c r="AG55" s="86"/>
      <c r="AH55" s="84" t="s">
        <v>393</v>
      </c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28">
        <v>200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 t="s">
        <v>190</v>
      </c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>
        <f t="shared" si="4"/>
        <v>200</v>
      </c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6"/>
    </row>
    <row r="56" spans="1:108" ht="15.75" customHeight="1">
      <c r="A56" s="29" t="s">
        <v>224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87" t="s">
        <v>15</v>
      </c>
      <c r="AC56" s="85"/>
      <c r="AD56" s="85"/>
      <c r="AE56" s="85"/>
      <c r="AF56" s="85"/>
      <c r="AG56" s="86"/>
      <c r="AH56" s="84" t="s">
        <v>394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28">
        <f>BC57</f>
        <v>200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 t="s">
        <v>190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>
        <f t="shared" si="4"/>
        <v>200</v>
      </c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6"/>
    </row>
    <row r="57" spans="1:108" ht="22.5" customHeight="1">
      <c r="A57" s="29" t="s">
        <v>115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87" t="s">
        <v>15</v>
      </c>
      <c r="AC57" s="85"/>
      <c r="AD57" s="85"/>
      <c r="AE57" s="85"/>
      <c r="AF57" s="85"/>
      <c r="AG57" s="86"/>
      <c r="AH57" s="84" t="s">
        <v>395</v>
      </c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28">
        <v>200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 t="s">
        <v>190</v>
      </c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>
        <f t="shared" si="4"/>
        <v>200</v>
      </c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6"/>
    </row>
    <row r="58" spans="1:108" ht="14.25" customHeight="1">
      <c r="A58" s="29" t="s">
        <v>118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87" t="s">
        <v>15</v>
      </c>
      <c r="AC58" s="85"/>
      <c r="AD58" s="85"/>
      <c r="AE58" s="85"/>
      <c r="AF58" s="85"/>
      <c r="AG58" s="86"/>
      <c r="AH58" s="84" t="s">
        <v>117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28">
        <f>BC59</f>
        <v>35900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>
        <f>BY59</f>
        <v>3200</v>
      </c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>
        <f t="shared" si="4"/>
        <v>35900</v>
      </c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6"/>
    </row>
    <row r="59" spans="1:108" ht="13.5" customHeight="1">
      <c r="A59" s="29" t="s">
        <v>118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87" t="s">
        <v>15</v>
      </c>
      <c r="AC59" s="85"/>
      <c r="AD59" s="85"/>
      <c r="AE59" s="85"/>
      <c r="AF59" s="85"/>
      <c r="AG59" s="86"/>
      <c r="AH59" s="84" t="s">
        <v>396</v>
      </c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28">
        <f>BC60</f>
        <v>35900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>
        <f>BY60</f>
        <v>3200</v>
      </c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>
        <f t="shared" si="4"/>
        <v>35900</v>
      </c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</row>
    <row r="60" spans="1:108" ht="15.75" customHeight="1">
      <c r="A60" s="29" t="s">
        <v>223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87" t="s">
        <v>15</v>
      </c>
      <c r="AC60" s="85"/>
      <c r="AD60" s="85"/>
      <c r="AE60" s="85"/>
      <c r="AF60" s="85"/>
      <c r="AG60" s="86"/>
      <c r="AH60" s="84" t="s">
        <v>397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28">
        <f>BC61</f>
        <v>35900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>
        <f>BY61</f>
        <v>3200</v>
      </c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>
        <f t="shared" si="4"/>
        <v>35900</v>
      </c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6"/>
    </row>
    <row r="61" spans="1:108" ht="21.75" customHeight="1">
      <c r="A61" s="29" t="s">
        <v>119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87" t="s">
        <v>15</v>
      </c>
      <c r="AC61" s="85"/>
      <c r="AD61" s="85"/>
      <c r="AE61" s="85"/>
      <c r="AF61" s="85"/>
      <c r="AG61" s="86"/>
      <c r="AH61" s="84" t="s">
        <v>398</v>
      </c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28">
        <f>BC62</f>
        <v>35900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>
        <f>BY62</f>
        <v>3200</v>
      </c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>
        <f t="shared" si="4"/>
        <v>35900</v>
      </c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</row>
    <row r="62" spans="1:108" ht="33.75" customHeight="1">
      <c r="A62" s="29" t="s">
        <v>120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87" t="s">
        <v>15</v>
      </c>
      <c r="AC62" s="85"/>
      <c r="AD62" s="85"/>
      <c r="AE62" s="85"/>
      <c r="AF62" s="85"/>
      <c r="AG62" s="86"/>
      <c r="AH62" s="84" t="s">
        <v>307</v>
      </c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28">
        <v>35900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>
        <v>3200</v>
      </c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>
        <f t="shared" si="4"/>
        <v>35900</v>
      </c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6"/>
    </row>
    <row r="63" spans="1:108" ht="24.75" customHeight="1">
      <c r="A63" s="29" t="s">
        <v>399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87" t="s">
        <v>15</v>
      </c>
      <c r="AC63" s="85"/>
      <c r="AD63" s="85"/>
      <c r="AE63" s="85"/>
      <c r="AF63" s="85"/>
      <c r="AG63" s="86"/>
      <c r="AH63" s="84" t="s">
        <v>400</v>
      </c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28">
        <f>BC64</f>
        <v>188200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 t="str">
        <f>BY64</f>
        <v>-</v>
      </c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>
        <f t="shared" si="4"/>
        <v>188200</v>
      </c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</row>
    <row r="64" spans="1:108" ht="22.5" customHeight="1">
      <c r="A64" s="29" t="s">
        <v>401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87" t="s">
        <v>15</v>
      </c>
      <c r="AC64" s="85"/>
      <c r="AD64" s="85"/>
      <c r="AE64" s="85"/>
      <c r="AF64" s="85"/>
      <c r="AG64" s="86"/>
      <c r="AH64" s="84" t="s">
        <v>402</v>
      </c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C64" s="28">
        <f>BC65</f>
        <v>188200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 t="str">
        <f>BY65</f>
        <v>-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>
        <f t="shared" si="4"/>
        <v>188200</v>
      </c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</row>
    <row r="65" spans="1:108" ht="12.75" customHeight="1">
      <c r="A65" s="29" t="s">
        <v>403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87" t="s">
        <v>15</v>
      </c>
      <c r="AC65" s="85"/>
      <c r="AD65" s="85"/>
      <c r="AE65" s="85"/>
      <c r="AF65" s="85"/>
      <c r="AG65" s="86"/>
      <c r="AH65" s="84" t="s">
        <v>404</v>
      </c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C65" s="28">
        <f>BC66</f>
        <v>188200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 t="str">
        <f>BY66</f>
        <v>-</v>
      </c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>
        <f t="shared" si="4"/>
        <v>188200</v>
      </c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</row>
    <row r="66" spans="1:108" ht="13.5" customHeight="1">
      <c r="A66" s="29" t="s">
        <v>223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87" t="s">
        <v>15</v>
      </c>
      <c r="AC66" s="85"/>
      <c r="AD66" s="85"/>
      <c r="AE66" s="85"/>
      <c r="AF66" s="85"/>
      <c r="AG66" s="86"/>
      <c r="AH66" s="84" t="s">
        <v>405</v>
      </c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28">
        <f>BC67</f>
        <v>188200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 t="str">
        <f>BY67</f>
        <v>-</v>
      </c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>
        <f t="shared" si="4"/>
        <v>188200</v>
      </c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</row>
    <row r="67" spans="1:108" ht="13.5" customHeight="1">
      <c r="A67" s="29" t="s">
        <v>114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87" t="s">
        <v>15</v>
      </c>
      <c r="AC67" s="85"/>
      <c r="AD67" s="85"/>
      <c r="AE67" s="85"/>
      <c r="AF67" s="85"/>
      <c r="AG67" s="86"/>
      <c r="AH67" s="84" t="s">
        <v>406</v>
      </c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28">
        <v>188200</v>
      </c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 t="s">
        <v>190</v>
      </c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>
        <f t="shared" si="4"/>
        <v>188200</v>
      </c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6"/>
    </row>
    <row r="68" spans="1:108" ht="14.25" customHeight="1">
      <c r="A68" s="29" t="s">
        <v>121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87" t="s">
        <v>15</v>
      </c>
      <c r="AC68" s="85"/>
      <c r="AD68" s="85"/>
      <c r="AE68" s="85"/>
      <c r="AF68" s="85"/>
      <c r="AG68" s="86"/>
      <c r="AH68" s="84" t="s">
        <v>407</v>
      </c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C68" s="28">
        <f>BC69</f>
        <v>15300</v>
      </c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 t="str">
        <f>BY69</f>
        <v>-</v>
      </c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>
        <f t="shared" si="4"/>
        <v>15300</v>
      </c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6"/>
    </row>
    <row r="69" spans="1:108" ht="22.5" customHeight="1">
      <c r="A69" s="29" t="s">
        <v>122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87" t="s">
        <v>15</v>
      </c>
      <c r="AC69" s="85"/>
      <c r="AD69" s="85"/>
      <c r="AE69" s="85"/>
      <c r="AF69" s="85"/>
      <c r="AG69" s="86"/>
      <c r="AH69" s="84" t="s">
        <v>408</v>
      </c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C69" s="28">
        <f>BC70</f>
        <v>15300</v>
      </c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 t="str">
        <f>BY70</f>
        <v>-</v>
      </c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>
        <f t="shared" si="4"/>
        <v>15300</v>
      </c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6"/>
    </row>
    <row r="70" spans="1:108" ht="12.75" customHeight="1">
      <c r="A70" s="29" t="s">
        <v>409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87" t="s">
        <v>15</v>
      </c>
      <c r="AC70" s="85"/>
      <c r="AD70" s="85"/>
      <c r="AE70" s="85"/>
      <c r="AF70" s="85"/>
      <c r="AG70" s="86"/>
      <c r="AH70" s="84" t="s">
        <v>410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28">
        <f>BC71</f>
        <v>15300</v>
      </c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 t="str">
        <f>BY71</f>
        <v>-</v>
      </c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>
        <f t="shared" si="4"/>
        <v>15300</v>
      </c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6"/>
    </row>
    <row r="71" spans="1:108" ht="13.5" customHeight="1">
      <c r="A71" s="29" t="s">
        <v>223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87" t="s">
        <v>15</v>
      </c>
      <c r="AC71" s="85"/>
      <c r="AD71" s="85"/>
      <c r="AE71" s="85"/>
      <c r="AF71" s="85"/>
      <c r="AG71" s="86"/>
      <c r="AH71" s="84" t="s">
        <v>411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28">
        <f>BC72</f>
        <v>15300</v>
      </c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 t="str">
        <f>BY72</f>
        <v>-</v>
      </c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>
        <f t="shared" si="4"/>
        <v>15300</v>
      </c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6"/>
    </row>
    <row r="72" spans="1:108" ht="13.5" customHeight="1">
      <c r="A72" s="29" t="s">
        <v>114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87" t="s">
        <v>15</v>
      </c>
      <c r="AC72" s="85"/>
      <c r="AD72" s="85"/>
      <c r="AE72" s="85"/>
      <c r="AF72" s="85"/>
      <c r="AG72" s="86"/>
      <c r="AH72" s="84" t="s">
        <v>412</v>
      </c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28">
        <v>15300</v>
      </c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 t="s">
        <v>190</v>
      </c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>
        <f t="shared" si="4"/>
        <v>15300</v>
      </c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6"/>
    </row>
    <row r="73" spans="1:108" ht="22.5" customHeight="1">
      <c r="A73" s="29" t="s">
        <v>187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  <c r="AB73" s="87" t="s">
        <v>15</v>
      </c>
      <c r="AC73" s="85"/>
      <c r="AD73" s="85"/>
      <c r="AE73" s="85"/>
      <c r="AF73" s="85"/>
      <c r="AG73" s="86"/>
      <c r="AH73" s="84" t="s">
        <v>123</v>
      </c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28">
        <f>BC75</f>
        <v>20000</v>
      </c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 t="str">
        <f>BY75</f>
        <v>-</v>
      </c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>
        <f t="shared" si="4"/>
        <v>20000</v>
      </c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6"/>
    </row>
    <row r="74" spans="1:108" ht="47.25" customHeight="1">
      <c r="A74" s="29" t="s">
        <v>250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0"/>
      <c r="AB74" s="87" t="s">
        <v>15</v>
      </c>
      <c r="AC74" s="85"/>
      <c r="AD74" s="85"/>
      <c r="AE74" s="85"/>
      <c r="AF74" s="85"/>
      <c r="AG74" s="86"/>
      <c r="AH74" s="84" t="s">
        <v>249</v>
      </c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28">
        <f>BC75</f>
        <v>20000</v>
      </c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 t="str">
        <f>BY75</f>
        <v>-</v>
      </c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>
        <f t="shared" si="4"/>
        <v>20000</v>
      </c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6"/>
    </row>
    <row r="75" spans="1:108" ht="46.5" customHeight="1">
      <c r="A75" s="29" t="s">
        <v>124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0"/>
      <c r="AB75" s="87" t="s">
        <v>15</v>
      </c>
      <c r="AC75" s="85"/>
      <c r="AD75" s="85"/>
      <c r="AE75" s="85"/>
      <c r="AF75" s="85"/>
      <c r="AG75" s="86"/>
      <c r="AH75" s="84" t="s">
        <v>125</v>
      </c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28">
        <f>BC76</f>
        <v>20000</v>
      </c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 t="str">
        <f>BY76</f>
        <v>-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>
        <f>BC74</f>
        <v>20000</v>
      </c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6"/>
    </row>
    <row r="76" spans="1:108" ht="37.5" customHeight="1">
      <c r="A76" s="29" t="s">
        <v>337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0"/>
      <c r="AB76" s="87" t="s">
        <v>15</v>
      </c>
      <c r="AC76" s="85"/>
      <c r="AD76" s="85"/>
      <c r="AE76" s="85"/>
      <c r="AF76" s="85"/>
      <c r="AG76" s="86"/>
      <c r="AH76" s="84" t="s">
        <v>413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28">
        <f>BC77</f>
        <v>20000</v>
      </c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 t="str">
        <f>BY78</f>
        <v>-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>
        <f aca="true" t="shared" si="5" ref="CO76:CO93">BC76</f>
        <v>20000</v>
      </c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6"/>
    </row>
    <row r="77" spans="1:108" ht="13.5" customHeight="1">
      <c r="A77" s="29" t="s">
        <v>223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87" t="s">
        <v>15</v>
      </c>
      <c r="AC77" s="85"/>
      <c r="AD77" s="85"/>
      <c r="AE77" s="85"/>
      <c r="AF77" s="85"/>
      <c r="AG77" s="86"/>
      <c r="AH77" s="84" t="s">
        <v>414</v>
      </c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28">
        <f>BC78</f>
        <v>20000</v>
      </c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 t="str">
        <f>BY78</f>
        <v>-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>
        <f t="shared" si="5"/>
        <v>20000</v>
      </c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6"/>
    </row>
    <row r="78" spans="1:108" ht="13.5" customHeight="1">
      <c r="A78" s="29" t="s">
        <v>107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87" t="s">
        <v>15</v>
      </c>
      <c r="AC78" s="85"/>
      <c r="AD78" s="85"/>
      <c r="AE78" s="85"/>
      <c r="AF78" s="85"/>
      <c r="AG78" s="86"/>
      <c r="AH78" s="84" t="s">
        <v>415</v>
      </c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28">
        <f>BC79</f>
        <v>20000</v>
      </c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 t="str">
        <f>BY79</f>
        <v>-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>
        <f t="shared" si="5"/>
        <v>20000</v>
      </c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6"/>
    </row>
    <row r="79" spans="1:108" ht="13.5" customHeight="1">
      <c r="A79" s="29" t="s">
        <v>112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87" t="s">
        <v>15</v>
      </c>
      <c r="AC79" s="85"/>
      <c r="AD79" s="85"/>
      <c r="AE79" s="85"/>
      <c r="AF79" s="85"/>
      <c r="AG79" s="86"/>
      <c r="AH79" s="84" t="s">
        <v>416</v>
      </c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28">
        <v>20000</v>
      </c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 t="s">
        <v>190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>
        <f t="shared" si="5"/>
        <v>20000</v>
      </c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6"/>
    </row>
    <row r="80" spans="1:108" ht="13.5" customHeight="1">
      <c r="A80" s="29" t="s">
        <v>126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  <c r="AB80" s="87" t="s">
        <v>15</v>
      </c>
      <c r="AC80" s="85"/>
      <c r="AD80" s="85"/>
      <c r="AE80" s="85"/>
      <c r="AF80" s="85"/>
      <c r="AG80" s="86"/>
      <c r="AH80" s="84" t="s">
        <v>127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28">
        <f>BC81</f>
        <v>140700</v>
      </c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 t="str">
        <f>BY82</f>
        <v>-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>
        <f t="shared" si="5"/>
        <v>140700</v>
      </c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6"/>
    </row>
    <row r="81" spans="1:108" ht="22.5" customHeight="1">
      <c r="A81" s="29" t="s">
        <v>128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87" t="s">
        <v>15</v>
      </c>
      <c r="AC81" s="85"/>
      <c r="AD81" s="85"/>
      <c r="AE81" s="85"/>
      <c r="AF81" s="85"/>
      <c r="AG81" s="86"/>
      <c r="AH81" s="84" t="s">
        <v>129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6"/>
      <c r="BC81" s="28">
        <f>BC82</f>
        <v>140700</v>
      </c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 t="str">
        <f>BY82</f>
        <v>-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>
        <f t="shared" si="5"/>
        <v>140700</v>
      </c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6"/>
    </row>
    <row r="82" spans="1:108" ht="45.75" customHeight="1">
      <c r="A82" s="29" t="s">
        <v>130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0"/>
      <c r="AB82" s="87" t="s">
        <v>15</v>
      </c>
      <c r="AC82" s="85"/>
      <c r="AD82" s="85"/>
      <c r="AE82" s="85"/>
      <c r="AF82" s="85"/>
      <c r="AG82" s="86"/>
      <c r="AH82" s="84" t="s">
        <v>131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28">
        <f>BC83</f>
        <v>140700</v>
      </c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 t="str">
        <f>BY83</f>
        <v>-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>
        <f t="shared" si="5"/>
        <v>140700</v>
      </c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6"/>
    </row>
    <row r="83" spans="1:108" ht="24" customHeight="1">
      <c r="A83" s="29" t="s">
        <v>358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0"/>
      <c r="AB83" s="87" t="s">
        <v>15</v>
      </c>
      <c r="AC83" s="85"/>
      <c r="AD83" s="85"/>
      <c r="AE83" s="85"/>
      <c r="AF83" s="85"/>
      <c r="AG83" s="86"/>
      <c r="AH83" s="84" t="s">
        <v>417</v>
      </c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28">
        <f>BC84+BC90+BC92</f>
        <v>140700</v>
      </c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 t="s">
        <v>190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>
        <f t="shared" si="5"/>
        <v>140700</v>
      </c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6"/>
    </row>
    <row r="84" spans="1:108" ht="15" customHeight="1">
      <c r="A84" s="29" t="s">
        <v>223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0"/>
      <c r="AB84" s="87" t="s">
        <v>15</v>
      </c>
      <c r="AC84" s="85"/>
      <c r="AD84" s="85"/>
      <c r="AE84" s="85"/>
      <c r="AF84" s="85"/>
      <c r="AG84" s="86"/>
      <c r="AH84" s="84" t="s">
        <v>418</v>
      </c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28">
        <f>BC85</f>
        <v>129200</v>
      </c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 t="s">
        <v>190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>
        <f t="shared" si="5"/>
        <v>129200</v>
      </c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6"/>
    </row>
    <row r="85" spans="1:108" ht="24" customHeight="1">
      <c r="A85" s="29" t="s">
        <v>99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0"/>
      <c r="AB85" s="87" t="s">
        <v>15</v>
      </c>
      <c r="AC85" s="85"/>
      <c r="AD85" s="85"/>
      <c r="AE85" s="85"/>
      <c r="AF85" s="85"/>
      <c r="AG85" s="86"/>
      <c r="AH85" s="84" t="s">
        <v>419</v>
      </c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6"/>
      <c r="BC85" s="28">
        <f>BC86+BC87</f>
        <v>129200</v>
      </c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 t="s">
        <v>190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>
        <f t="shared" si="5"/>
        <v>129200</v>
      </c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6"/>
    </row>
    <row r="86" spans="1:108" ht="15.75" customHeight="1">
      <c r="A86" s="29" t="s">
        <v>188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87" t="s">
        <v>15</v>
      </c>
      <c r="AC86" s="85"/>
      <c r="AD86" s="85"/>
      <c r="AE86" s="85"/>
      <c r="AF86" s="85"/>
      <c r="AG86" s="86"/>
      <c r="AH86" s="84" t="s">
        <v>420</v>
      </c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28">
        <v>99200</v>
      </c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 t="s">
        <v>190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>
        <f t="shared" si="5"/>
        <v>99200</v>
      </c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6"/>
    </row>
    <row r="87" spans="1:108" ht="26.25" customHeight="1">
      <c r="A87" s="29" t="s">
        <v>102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0"/>
      <c r="AB87" s="87" t="s">
        <v>15</v>
      </c>
      <c r="AC87" s="85"/>
      <c r="AD87" s="85"/>
      <c r="AE87" s="85"/>
      <c r="AF87" s="85"/>
      <c r="AG87" s="86"/>
      <c r="AH87" s="84" t="s">
        <v>421</v>
      </c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28">
        <v>30000</v>
      </c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 t="s">
        <v>190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>
        <f t="shared" si="5"/>
        <v>30000</v>
      </c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6"/>
    </row>
    <row r="88" spans="1:108" ht="36.75" customHeight="1">
      <c r="A88" s="29" t="s">
        <v>337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87" t="s">
        <v>15</v>
      </c>
      <c r="AC88" s="85"/>
      <c r="AD88" s="85"/>
      <c r="AE88" s="85"/>
      <c r="AF88" s="85"/>
      <c r="AG88" s="86"/>
      <c r="AH88" s="84" t="s">
        <v>422</v>
      </c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28">
        <f>BC90+BC92</f>
        <v>11500</v>
      </c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 t="s">
        <v>190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>
        <f t="shared" si="5"/>
        <v>11500</v>
      </c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6"/>
    </row>
    <row r="89" spans="1:108" ht="15" customHeight="1">
      <c r="A89" s="29" t="s">
        <v>223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0"/>
      <c r="AB89" s="87" t="s">
        <v>15</v>
      </c>
      <c r="AC89" s="85"/>
      <c r="AD89" s="85"/>
      <c r="AE89" s="85"/>
      <c r="AF89" s="85"/>
      <c r="AG89" s="86"/>
      <c r="AH89" s="84" t="s">
        <v>423</v>
      </c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88">
        <f>BC90</f>
        <v>2000</v>
      </c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90"/>
      <c r="BY89" s="88" t="str">
        <f>BY90</f>
        <v>-</v>
      </c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90"/>
      <c r="CO89" s="88">
        <f t="shared" si="5"/>
        <v>2000</v>
      </c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104"/>
    </row>
    <row r="90" spans="1:108" ht="13.5" customHeight="1">
      <c r="A90" s="29" t="s">
        <v>107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0"/>
      <c r="AB90" s="87" t="s">
        <v>15</v>
      </c>
      <c r="AC90" s="85"/>
      <c r="AD90" s="85"/>
      <c r="AE90" s="85"/>
      <c r="AF90" s="85"/>
      <c r="AG90" s="86"/>
      <c r="AH90" s="84" t="s">
        <v>424</v>
      </c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28">
        <f>BC91</f>
        <v>2000</v>
      </c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 t="str">
        <f>BY91</f>
        <v>-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>
        <f t="shared" si="5"/>
        <v>2000</v>
      </c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6"/>
    </row>
    <row r="91" spans="1:108" ht="13.5" customHeight="1">
      <c r="A91" s="29" t="s">
        <v>109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87" t="s">
        <v>15</v>
      </c>
      <c r="AC91" s="85"/>
      <c r="AD91" s="85"/>
      <c r="AE91" s="85"/>
      <c r="AF91" s="85"/>
      <c r="AG91" s="86"/>
      <c r="AH91" s="84" t="s">
        <v>425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28">
        <v>2000</v>
      </c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 t="s">
        <v>190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>
        <f t="shared" si="5"/>
        <v>2000</v>
      </c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6"/>
    </row>
    <row r="92" spans="1:108" ht="21" customHeight="1">
      <c r="A92" s="29" t="s">
        <v>224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87" t="s">
        <v>15</v>
      </c>
      <c r="AC92" s="85"/>
      <c r="AD92" s="85"/>
      <c r="AE92" s="85"/>
      <c r="AF92" s="85"/>
      <c r="AG92" s="86"/>
      <c r="AH92" s="84" t="s">
        <v>426</v>
      </c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28">
        <f>BC93</f>
        <v>9500</v>
      </c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 t="str">
        <f>BY93</f>
        <v>-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>
        <f t="shared" si="5"/>
        <v>9500</v>
      </c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6"/>
    </row>
    <row r="93" spans="1:108" ht="26.25" customHeight="1">
      <c r="A93" s="29" t="s">
        <v>115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87" t="s">
        <v>15</v>
      </c>
      <c r="AC93" s="85"/>
      <c r="AD93" s="85"/>
      <c r="AE93" s="85"/>
      <c r="AF93" s="85"/>
      <c r="AG93" s="86"/>
      <c r="AH93" s="84" t="s">
        <v>427</v>
      </c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6"/>
      <c r="BC93" s="28">
        <v>9500</v>
      </c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 t="s">
        <v>190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>
        <f t="shared" si="5"/>
        <v>9500</v>
      </c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6"/>
    </row>
    <row r="94" spans="1:108" ht="26.25" customHeight="1">
      <c r="A94" s="29" t="s">
        <v>464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  <c r="AB94" s="87" t="s">
        <v>15</v>
      </c>
      <c r="AC94" s="85"/>
      <c r="AD94" s="85"/>
      <c r="AE94" s="85"/>
      <c r="AF94" s="85"/>
      <c r="AG94" s="86"/>
      <c r="AH94" s="84" t="s">
        <v>132</v>
      </c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88">
        <f>BC95</f>
        <v>130700</v>
      </c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90"/>
      <c r="BY94" s="88">
        <f>BY95</f>
        <v>4100</v>
      </c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90"/>
      <c r="CO94" s="88">
        <f>BC94-BY94</f>
        <v>126600</v>
      </c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2"/>
    </row>
    <row r="95" spans="1:108" ht="35.25" customHeight="1">
      <c r="A95" s="29" t="s">
        <v>133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87" t="s">
        <v>15</v>
      </c>
      <c r="AC95" s="85"/>
      <c r="AD95" s="85"/>
      <c r="AE95" s="85"/>
      <c r="AF95" s="85"/>
      <c r="AG95" s="86"/>
      <c r="AH95" s="84" t="s">
        <v>134</v>
      </c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88">
        <f>BC96+BC102</f>
        <v>130700</v>
      </c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90"/>
      <c r="BY95" s="88">
        <f>BY96</f>
        <v>4100</v>
      </c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90"/>
      <c r="CO95" s="88">
        <f>BC95-BY95</f>
        <v>126600</v>
      </c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2"/>
    </row>
    <row r="96" spans="1:108" ht="14.25" customHeight="1">
      <c r="A96" s="29" t="s">
        <v>245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0"/>
      <c r="AB96" s="87" t="s">
        <v>15</v>
      </c>
      <c r="AC96" s="85"/>
      <c r="AD96" s="85"/>
      <c r="AE96" s="85"/>
      <c r="AF96" s="85"/>
      <c r="AG96" s="86"/>
      <c r="AH96" s="84" t="s">
        <v>251</v>
      </c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88">
        <f>BC97</f>
        <v>48800</v>
      </c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90"/>
      <c r="BY96" s="88">
        <f>BY97</f>
        <v>4100</v>
      </c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90"/>
      <c r="CO96" s="88">
        <f>CO97</f>
        <v>44700</v>
      </c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2"/>
    </row>
    <row r="97" spans="1:108" ht="13.5" customHeight="1">
      <c r="A97" s="29" t="s">
        <v>118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0"/>
      <c r="AB97" s="87" t="s">
        <v>15</v>
      </c>
      <c r="AC97" s="85"/>
      <c r="AD97" s="85"/>
      <c r="AE97" s="85"/>
      <c r="AF97" s="85"/>
      <c r="AG97" s="86"/>
      <c r="AH97" s="84" t="s">
        <v>135</v>
      </c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6"/>
      <c r="BC97" s="88">
        <f>BC98</f>
        <v>48800</v>
      </c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90"/>
      <c r="BY97" s="88">
        <f>BY98</f>
        <v>4100</v>
      </c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90"/>
      <c r="CO97" s="88">
        <f>CO98</f>
        <v>44700</v>
      </c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2"/>
    </row>
    <row r="98" spans="1:108" ht="13.5" customHeight="1">
      <c r="A98" s="29" t="s">
        <v>118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0"/>
      <c r="AB98" s="87" t="s">
        <v>15</v>
      </c>
      <c r="AC98" s="85"/>
      <c r="AD98" s="85"/>
      <c r="AE98" s="85"/>
      <c r="AF98" s="85"/>
      <c r="AG98" s="86"/>
      <c r="AH98" s="84" t="s">
        <v>428</v>
      </c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88">
        <f>BC99</f>
        <v>48800</v>
      </c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90"/>
      <c r="BY98" s="88">
        <f>BY100</f>
        <v>4100</v>
      </c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90"/>
      <c r="CO98" s="88">
        <f>BC98-BY98</f>
        <v>44700</v>
      </c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2"/>
    </row>
    <row r="99" spans="1:108" ht="24" customHeight="1">
      <c r="A99" s="29" t="s">
        <v>223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0"/>
      <c r="AB99" s="87" t="s">
        <v>15</v>
      </c>
      <c r="AC99" s="85"/>
      <c r="AD99" s="85"/>
      <c r="AE99" s="85"/>
      <c r="AF99" s="85"/>
      <c r="AG99" s="86"/>
      <c r="AH99" s="84" t="s">
        <v>429</v>
      </c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88">
        <f>BC100</f>
        <v>48800</v>
      </c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90"/>
      <c r="BY99" s="88">
        <f>BY100</f>
        <v>4100</v>
      </c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90"/>
      <c r="CO99" s="88">
        <f>CO98</f>
        <v>44700</v>
      </c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2"/>
    </row>
    <row r="100" spans="1:108" ht="24" customHeight="1">
      <c r="A100" s="29" t="s">
        <v>119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  <c r="AB100" s="87" t="s">
        <v>15</v>
      </c>
      <c r="AC100" s="85"/>
      <c r="AD100" s="85"/>
      <c r="AE100" s="85"/>
      <c r="AF100" s="85"/>
      <c r="AG100" s="86"/>
      <c r="AH100" s="84" t="s">
        <v>430</v>
      </c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88">
        <f>BC101</f>
        <v>48800</v>
      </c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90"/>
      <c r="BY100" s="88">
        <f>BY101</f>
        <v>4100</v>
      </c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90"/>
      <c r="CO100" s="88">
        <f>CO99</f>
        <v>44700</v>
      </c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2"/>
    </row>
    <row r="101" spans="1:108" ht="36.75" customHeight="1">
      <c r="A101" s="29" t="s">
        <v>120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30"/>
      <c r="AB101" s="87" t="s">
        <v>15</v>
      </c>
      <c r="AC101" s="85"/>
      <c r="AD101" s="85"/>
      <c r="AE101" s="85"/>
      <c r="AF101" s="85"/>
      <c r="AG101" s="86"/>
      <c r="AH101" s="84" t="s">
        <v>306</v>
      </c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88">
        <v>48800</v>
      </c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90"/>
      <c r="BY101" s="88">
        <v>4100</v>
      </c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90"/>
      <c r="CO101" s="88">
        <f>CO100</f>
        <v>44700</v>
      </c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2"/>
    </row>
    <row r="102" spans="1:108" ht="69" customHeight="1">
      <c r="A102" s="29" t="s">
        <v>431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87" t="s">
        <v>15</v>
      </c>
      <c r="AC102" s="85"/>
      <c r="AD102" s="85"/>
      <c r="AE102" s="85"/>
      <c r="AF102" s="85"/>
      <c r="AG102" s="86"/>
      <c r="AH102" s="84" t="s">
        <v>136</v>
      </c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88">
        <f>BC103</f>
        <v>81900</v>
      </c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90"/>
      <c r="BY102" s="88" t="str">
        <f>BY103</f>
        <v>-</v>
      </c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90"/>
      <c r="CO102" s="88">
        <f aca="true" t="shared" si="6" ref="CO102:CO115">BC102</f>
        <v>81900</v>
      </c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2"/>
    </row>
    <row r="103" spans="1:108" ht="32.25" customHeight="1">
      <c r="A103" s="29" t="s">
        <v>337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0"/>
      <c r="AB103" s="87" t="s">
        <v>15</v>
      </c>
      <c r="AC103" s="85"/>
      <c r="AD103" s="85"/>
      <c r="AE103" s="85"/>
      <c r="AF103" s="85"/>
      <c r="AG103" s="86"/>
      <c r="AH103" s="84" t="s">
        <v>432</v>
      </c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6"/>
      <c r="BC103" s="88">
        <f>BC104+BC107</f>
        <v>81900</v>
      </c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90"/>
      <c r="BY103" s="88" t="s">
        <v>190</v>
      </c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90"/>
      <c r="CO103" s="88">
        <f t="shared" si="6"/>
        <v>81900</v>
      </c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2"/>
    </row>
    <row r="104" spans="1:108" ht="13.5" customHeight="1">
      <c r="A104" s="29" t="s">
        <v>223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0"/>
      <c r="AB104" s="87" t="s">
        <v>15</v>
      </c>
      <c r="AC104" s="85"/>
      <c r="AD104" s="85"/>
      <c r="AE104" s="85"/>
      <c r="AF104" s="85"/>
      <c r="AG104" s="86"/>
      <c r="AH104" s="84" t="s">
        <v>433</v>
      </c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6"/>
      <c r="BC104" s="88">
        <f>BC105</f>
        <v>10000</v>
      </c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90"/>
      <c r="BY104" s="88" t="str">
        <f>BY105</f>
        <v>-</v>
      </c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90"/>
      <c r="CO104" s="88">
        <f t="shared" si="6"/>
        <v>10000</v>
      </c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2"/>
    </row>
    <row r="105" spans="1:108" ht="13.5" customHeight="1">
      <c r="A105" s="29" t="s">
        <v>107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0"/>
      <c r="AB105" s="87" t="s">
        <v>15</v>
      </c>
      <c r="AC105" s="85"/>
      <c r="AD105" s="85"/>
      <c r="AE105" s="85"/>
      <c r="AF105" s="85"/>
      <c r="AG105" s="86"/>
      <c r="AH105" s="84" t="s">
        <v>434</v>
      </c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88">
        <f>BC106</f>
        <v>10000</v>
      </c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90"/>
      <c r="BY105" s="88" t="str">
        <f>BY106</f>
        <v>-</v>
      </c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90"/>
      <c r="CO105" s="88">
        <f t="shared" si="6"/>
        <v>10000</v>
      </c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2"/>
    </row>
    <row r="106" spans="1:108" ht="15.75" customHeight="1">
      <c r="A106" s="29" t="s">
        <v>435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0"/>
      <c r="AB106" s="87" t="s">
        <v>15</v>
      </c>
      <c r="AC106" s="85"/>
      <c r="AD106" s="85"/>
      <c r="AE106" s="85"/>
      <c r="AF106" s="85"/>
      <c r="AG106" s="86"/>
      <c r="AH106" s="84" t="s">
        <v>436</v>
      </c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88">
        <v>10000</v>
      </c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90"/>
      <c r="BY106" s="88" t="s">
        <v>190</v>
      </c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90"/>
      <c r="CO106" s="88">
        <f t="shared" si="6"/>
        <v>10000</v>
      </c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2"/>
    </row>
    <row r="107" spans="1:108" ht="15.75" customHeight="1">
      <c r="A107" s="29" t="s">
        <v>224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0"/>
      <c r="AB107" s="87" t="s">
        <v>15</v>
      </c>
      <c r="AC107" s="85"/>
      <c r="AD107" s="85"/>
      <c r="AE107" s="85"/>
      <c r="AF107" s="85"/>
      <c r="AG107" s="86"/>
      <c r="AH107" s="84" t="s">
        <v>437</v>
      </c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88">
        <v>71900</v>
      </c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90"/>
      <c r="BY107" s="88" t="str">
        <f>BY108</f>
        <v>-</v>
      </c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90"/>
      <c r="CO107" s="88">
        <f t="shared" si="6"/>
        <v>71900</v>
      </c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2"/>
    </row>
    <row r="108" spans="1:108" ht="26.25" customHeight="1">
      <c r="A108" s="29" t="s">
        <v>115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  <c r="AB108" s="87" t="s">
        <v>15</v>
      </c>
      <c r="AC108" s="85"/>
      <c r="AD108" s="85"/>
      <c r="AE108" s="85"/>
      <c r="AF108" s="85"/>
      <c r="AG108" s="86"/>
      <c r="AH108" s="84" t="s">
        <v>438</v>
      </c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88">
        <v>71900</v>
      </c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90"/>
      <c r="BY108" s="88" t="s">
        <v>190</v>
      </c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90"/>
      <c r="CO108" s="88">
        <f t="shared" si="6"/>
        <v>71900</v>
      </c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2"/>
    </row>
    <row r="109" spans="1:108" ht="15" customHeight="1">
      <c r="A109" s="29" t="s">
        <v>439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30"/>
      <c r="AB109" s="87" t="s">
        <v>15</v>
      </c>
      <c r="AC109" s="85"/>
      <c r="AD109" s="85"/>
      <c r="AE109" s="85"/>
      <c r="AF109" s="85"/>
      <c r="AG109" s="86"/>
      <c r="AH109" s="84" t="s">
        <v>440</v>
      </c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88">
        <f aca="true" t="shared" si="7" ref="BC109:BC114">BC110</f>
        <v>117100</v>
      </c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90"/>
      <c r="BY109" s="88" t="str">
        <f aca="true" t="shared" si="8" ref="BY109:BY114">BY110</f>
        <v>-</v>
      </c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90"/>
      <c r="CO109" s="88">
        <f t="shared" si="6"/>
        <v>117100</v>
      </c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2"/>
    </row>
    <row r="110" spans="1:108" ht="15" customHeight="1">
      <c r="A110" s="29" t="s">
        <v>441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30"/>
      <c r="AB110" s="87" t="s">
        <v>15</v>
      </c>
      <c r="AC110" s="85"/>
      <c r="AD110" s="85"/>
      <c r="AE110" s="85"/>
      <c r="AF110" s="85"/>
      <c r="AG110" s="86"/>
      <c r="AH110" s="84" t="s">
        <v>442</v>
      </c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88">
        <f t="shared" si="7"/>
        <v>117100</v>
      </c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90"/>
      <c r="BY110" s="88" t="str">
        <f t="shared" si="8"/>
        <v>-</v>
      </c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90"/>
      <c r="CO110" s="88">
        <f t="shared" si="6"/>
        <v>117100</v>
      </c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2"/>
    </row>
    <row r="111" spans="1:108" ht="67.5" customHeight="1">
      <c r="A111" s="29" t="s">
        <v>443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0"/>
      <c r="AB111" s="87" t="s">
        <v>15</v>
      </c>
      <c r="AC111" s="85"/>
      <c r="AD111" s="85"/>
      <c r="AE111" s="85"/>
      <c r="AF111" s="85"/>
      <c r="AG111" s="86"/>
      <c r="AH111" s="84" t="s">
        <v>444</v>
      </c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88">
        <f t="shared" si="7"/>
        <v>117100</v>
      </c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90"/>
      <c r="BY111" s="88" t="str">
        <f t="shared" si="8"/>
        <v>-</v>
      </c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90"/>
      <c r="CO111" s="88">
        <f t="shared" si="6"/>
        <v>117100</v>
      </c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2"/>
    </row>
    <row r="112" spans="1:108" ht="36" customHeight="1">
      <c r="A112" s="29" t="s">
        <v>337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30"/>
      <c r="AB112" s="87" t="s">
        <v>15</v>
      </c>
      <c r="AC112" s="85"/>
      <c r="AD112" s="85"/>
      <c r="AE112" s="85"/>
      <c r="AF112" s="85"/>
      <c r="AG112" s="86"/>
      <c r="AH112" s="84" t="s">
        <v>445</v>
      </c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88">
        <f t="shared" si="7"/>
        <v>117100</v>
      </c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90"/>
      <c r="BY112" s="88" t="str">
        <f t="shared" si="8"/>
        <v>-</v>
      </c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90"/>
      <c r="CO112" s="88">
        <f t="shared" si="6"/>
        <v>117100</v>
      </c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2"/>
    </row>
    <row r="113" spans="1:108" ht="13.5" customHeight="1">
      <c r="A113" s="29" t="s">
        <v>223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0"/>
      <c r="AB113" s="87" t="s">
        <v>15</v>
      </c>
      <c r="AC113" s="85"/>
      <c r="AD113" s="85"/>
      <c r="AE113" s="85"/>
      <c r="AF113" s="85"/>
      <c r="AG113" s="86"/>
      <c r="AH113" s="84" t="s">
        <v>446</v>
      </c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6"/>
      <c r="BC113" s="88">
        <f t="shared" si="7"/>
        <v>117100</v>
      </c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90"/>
      <c r="BY113" s="88" t="str">
        <f t="shared" si="8"/>
        <v>-</v>
      </c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90"/>
      <c r="CO113" s="88">
        <f t="shared" si="6"/>
        <v>117100</v>
      </c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2"/>
    </row>
    <row r="114" spans="1:108" ht="13.5" customHeight="1">
      <c r="A114" s="29" t="s">
        <v>107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/>
      <c r="AB114" s="87" t="s">
        <v>15</v>
      </c>
      <c r="AC114" s="85"/>
      <c r="AD114" s="85"/>
      <c r="AE114" s="85"/>
      <c r="AF114" s="85"/>
      <c r="AG114" s="86"/>
      <c r="AH114" s="84" t="s">
        <v>348</v>
      </c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6"/>
      <c r="BC114" s="88">
        <f t="shared" si="7"/>
        <v>117100</v>
      </c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90"/>
      <c r="BY114" s="88" t="str">
        <f t="shared" si="8"/>
        <v>-</v>
      </c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90"/>
      <c r="CO114" s="88">
        <f t="shared" si="6"/>
        <v>117100</v>
      </c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2"/>
    </row>
    <row r="115" spans="1:108" ht="24" customHeight="1">
      <c r="A115" s="29" t="s">
        <v>111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0"/>
      <c r="AB115" s="87" t="s">
        <v>15</v>
      </c>
      <c r="AC115" s="85"/>
      <c r="AD115" s="85"/>
      <c r="AE115" s="85"/>
      <c r="AF115" s="85"/>
      <c r="AG115" s="86"/>
      <c r="AH115" s="84" t="s">
        <v>347</v>
      </c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88">
        <v>117100</v>
      </c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90"/>
      <c r="BY115" s="88" t="s">
        <v>190</v>
      </c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90"/>
      <c r="CO115" s="88">
        <f t="shared" si="6"/>
        <v>117100</v>
      </c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2"/>
    </row>
    <row r="116" spans="1:108" ht="24" customHeight="1">
      <c r="A116" s="29" t="s">
        <v>137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30"/>
      <c r="AB116" s="87" t="s">
        <v>15</v>
      </c>
      <c r="AC116" s="85"/>
      <c r="AD116" s="85"/>
      <c r="AE116" s="85"/>
      <c r="AF116" s="85"/>
      <c r="AG116" s="86"/>
      <c r="AH116" s="84" t="s">
        <v>138</v>
      </c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88">
        <f>BC117+BC122</f>
        <v>33959000</v>
      </c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90"/>
      <c r="BY116" s="88">
        <f>BY122</f>
        <v>21080.98</v>
      </c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90"/>
      <c r="CO116" s="88">
        <f>BC116-BY116</f>
        <v>33937919.02</v>
      </c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2"/>
    </row>
    <row r="117" spans="1:108" ht="17.25" customHeight="1">
      <c r="A117" s="29" t="s">
        <v>220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  <c r="AB117" s="87" t="s">
        <v>15</v>
      </c>
      <c r="AC117" s="85"/>
      <c r="AD117" s="85"/>
      <c r="AE117" s="85"/>
      <c r="AF117" s="85"/>
      <c r="AG117" s="86"/>
      <c r="AH117" s="84" t="s">
        <v>219</v>
      </c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88">
        <f>BC118</f>
        <v>33346300</v>
      </c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90"/>
      <c r="BY117" s="88" t="str">
        <f>BY121</f>
        <v>-</v>
      </c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90"/>
      <c r="CO117" s="88">
        <f>BC117</f>
        <v>33346300</v>
      </c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2"/>
    </row>
    <row r="118" spans="1:108" ht="57.75" customHeight="1">
      <c r="A118" s="29" t="s">
        <v>447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  <c r="AB118" s="87" t="s">
        <v>15</v>
      </c>
      <c r="AC118" s="85"/>
      <c r="AD118" s="85"/>
      <c r="AE118" s="85"/>
      <c r="AF118" s="85"/>
      <c r="AG118" s="86"/>
      <c r="AH118" s="84" t="s">
        <v>237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88">
        <f>BC119</f>
        <v>33346300</v>
      </c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90"/>
      <c r="BY118" s="88" t="str">
        <f>BY121</f>
        <v>-</v>
      </c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90"/>
      <c r="CO118" s="88">
        <f>BC118</f>
        <v>33346300</v>
      </c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2"/>
    </row>
    <row r="119" spans="1:108" ht="51" customHeight="1">
      <c r="A119" s="29" t="s">
        <v>346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87" t="s">
        <v>15</v>
      </c>
      <c r="AC119" s="85"/>
      <c r="AD119" s="85"/>
      <c r="AE119" s="85"/>
      <c r="AF119" s="85"/>
      <c r="AG119" s="86"/>
      <c r="AH119" s="84" t="s">
        <v>345</v>
      </c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88">
        <f>BC120</f>
        <v>33346300</v>
      </c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90"/>
      <c r="BY119" s="88" t="str">
        <f>BY120</f>
        <v>-</v>
      </c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90"/>
      <c r="CO119" s="88">
        <f>BC119</f>
        <v>33346300</v>
      </c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2"/>
    </row>
    <row r="120" spans="1:108" ht="24.75" customHeight="1">
      <c r="A120" s="29" t="s">
        <v>224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  <c r="AB120" s="87" t="s">
        <v>15</v>
      </c>
      <c r="AC120" s="85"/>
      <c r="AD120" s="85"/>
      <c r="AE120" s="85"/>
      <c r="AF120" s="85"/>
      <c r="AG120" s="86"/>
      <c r="AH120" s="84" t="s">
        <v>344</v>
      </c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88">
        <f>BC121</f>
        <v>33346300</v>
      </c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90"/>
      <c r="BY120" s="88" t="str">
        <f>BY121</f>
        <v>-</v>
      </c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90"/>
      <c r="CO120" s="88">
        <f>BC120</f>
        <v>33346300</v>
      </c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2"/>
    </row>
    <row r="121" spans="1:108" ht="24.75" customHeight="1">
      <c r="A121" s="29" t="s">
        <v>236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87" t="s">
        <v>15</v>
      </c>
      <c r="AC121" s="85"/>
      <c r="AD121" s="85"/>
      <c r="AE121" s="85"/>
      <c r="AF121" s="85"/>
      <c r="AG121" s="86"/>
      <c r="AH121" s="84" t="s">
        <v>343</v>
      </c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8">
        <v>33346300</v>
      </c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90"/>
      <c r="BY121" s="88" t="s">
        <v>190</v>
      </c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90"/>
      <c r="CO121" s="88">
        <f>BC121</f>
        <v>33346300</v>
      </c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2"/>
    </row>
    <row r="122" spans="1:108" ht="20.25" customHeight="1">
      <c r="A122" s="125" t="s">
        <v>139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6"/>
      <c r="AB122" s="87" t="s">
        <v>15</v>
      </c>
      <c r="AC122" s="85"/>
      <c r="AD122" s="85"/>
      <c r="AE122" s="85"/>
      <c r="AF122" s="85"/>
      <c r="AG122" s="86"/>
      <c r="AH122" s="84" t="s">
        <v>140</v>
      </c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88">
        <f>BC123+BC131+BC142+BC147</f>
        <v>612700</v>
      </c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90"/>
      <c r="BY122" s="88">
        <f>BY131</f>
        <v>21080.98</v>
      </c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90"/>
      <c r="CO122" s="88">
        <f>BC122-BY122</f>
        <v>591619.02</v>
      </c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2"/>
    </row>
    <row r="123" spans="1:108" ht="59.25" customHeight="1">
      <c r="A123" s="29" t="s">
        <v>448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87" t="s">
        <v>15</v>
      </c>
      <c r="AC123" s="85"/>
      <c r="AD123" s="85"/>
      <c r="AE123" s="85"/>
      <c r="AF123" s="85"/>
      <c r="AG123" s="86"/>
      <c r="AH123" s="84" t="s">
        <v>342</v>
      </c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6"/>
      <c r="BC123" s="88">
        <f>BC124</f>
        <v>229100</v>
      </c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90"/>
      <c r="BY123" s="88" t="str">
        <f>BY127</f>
        <v>-</v>
      </c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90"/>
      <c r="CO123" s="88">
        <f>BC123</f>
        <v>229100</v>
      </c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2"/>
    </row>
    <row r="124" spans="1:108" ht="37.5" customHeight="1">
      <c r="A124" s="29" t="s">
        <v>337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  <c r="AB124" s="87" t="s">
        <v>15</v>
      </c>
      <c r="AC124" s="85"/>
      <c r="AD124" s="85"/>
      <c r="AE124" s="85"/>
      <c r="AF124" s="85"/>
      <c r="AG124" s="86"/>
      <c r="AH124" s="84" t="s">
        <v>449</v>
      </c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6"/>
      <c r="BC124" s="88">
        <f>BC126</f>
        <v>229100</v>
      </c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90"/>
      <c r="BY124" s="88" t="str">
        <f>BY126</f>
        <v>-</v>
      </c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90"/>
      <c r="CO124" s="88">
        <f>BC124</f>
        <v>229100</v>
      </c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2"/>
    </row>
    <row r="125" spans="1:108" ht="13.5" customHeight="1">
      <c r="A125" s="29" t="s">
        <v>223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  <c r="AB125" s="87" t="s">
        <v>15</v>
      </c>
      <c r="AC125" s="85"/>
      <c r="AD125" s="85"/>
      <c r="AE125" s="85"/>
      <c r="AF125" s="85"/>
      <c r="AG125" s="86"/>
      <c r="AH125" s="84" t="s">
        <v>450</v>
      </c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28">
        <f>BC126</f>
        <v>229100</v>
      </c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 t="str">
        <f>BY126</f>
        <v>-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>
        <f>BC125</f>
        <v>229100</v>
      </c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6"/>
    </row>
    <row r="126" spans="1:108" ht="15" customHeight="1">
      <c r="A126" s="29" t="s">
        <v>107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  <c r="AB126" s="87" t="s">
        <v>15</v>
      </c>
      <c r="AC126" s="85"/>
      <c r="AD126" s="85"/>
      <c r="AE126" s="85"/>
      <c r="AF126" s="85"/>
      <c r="AG126" s="86"/>
      <c r="AH126" s="84" t="s">
        <v>451</v>
      </c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88">
        <f>BC127</f>
        <v>229100</v>
      </c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90"/>
      <c r="BY126" s="88" t="str">
        <f>BY127</f>
        <v>-</v>
      </c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90"/>
      <c r="CO126" s="88">
        <f>BC126</f>
        <v>229100</v>
      </c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2"/>
    </row>
    <row r="127" spans="1:108" ht="22.5" customHeight="1">
      <c r="A127" s="29" t="s">
        <v>111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  <c r="AB127" s="87" t="s">
        <v>15</v>
      </c>
      <c r="AC127" s="85"/>
      <c r="AD127" s="85"/>
      <c r="AE127" s="85"/>
      <c r="AF127" s="85"/>
      <c r="AG127" s="86"/>
      <c r="AH127" s="84" t="s">
        <v>341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88">
        <v>229100</v>
      </c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  <c r="BY127" s="88" t="s">
        <v>190</v>
      </c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90"/>
      <c r="CO127" s="88">
        <f>BC127</f>
        <v>229100</v>
      </c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2"/>
    </row>
    <row r="128" spans="1:108" ht="0" customHeight="1" hidden="1">
      <c r="A128" s="29" t="s">
        <v>139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  <c r="AB128" s="87" t="s">
        <v>15</v>
      </c>
      <c r="AC128" s="85"/>
      <c r="AD128" s="85"/>
      <c r="AE128" s="85"/>
      <c r="AF128" s="85"/>
      <c r="AG128" s="86"/>
      <c r="AH128" s="84" t="s">
        <v>140</v>
      </c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28">
        <f>BC131+BC137+BC147</f>
        <v>353300</v>
      </c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 t="e">
        <f>BY131+BY147</f>
        <v>#VALUE!</v>
      </c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 t="e">
        <f aca="true" t="shared" si="9" ref="CO128:CO135">BC128-BY128</f>
        <v>#VALUE!</v>
      </c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6"/>
    </row>
    <row r="129" spans="1:108" ht="24" customHeight="1" hidden="1">
      <c r="A129" s="29" t="s">
        <v>252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  <c r="AB129" s="87" t="s">
        <v>15</v>
      </c>
      <c r="AC129" s="85"/>
      <c r="AD129" s="85"/>
      <c r="AE129" s="85"/>
      <c r="AF129" s="85"/>
      <c r="AG129" s="86"/>
      <c r="AH129" s="84" t="s">
        <v>452</v>
      </c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28">
        <f>BC128</f>
        <v>353300</v>
      </c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 t="e">
        <f>BY128</f>
        <v>#VALUE!</v>
      </c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 t="e">
        <f>BC129-BY129</f>
        <v>#VALUE!</v>
      </c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6"/>
    </row>
    <row r="130" spans="1:108" ht="69" customHeight="1" hidden="1">
      <c r="A130" s="29" t="s">
        <v>453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  <c r="AB130" s="87" t="s">
        <v>15</v>
      </c>
      <c r="AC130" s="85"/>
      <c r="AD130" s="85"/>
      <c r="AE130" s="85"/>
      <c r="AF130" s="85"/>
      <c r="AG130" s="86"/>
      <c r="AH130" s="84" t="s">
        <v>454</v>
      </c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28">
        <f>BC129</f>
        <v>353300</v>
      </c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 t="e">
        <f>BY129</f>
        <v>#VALUE!</v>
      </c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 t="e">
        <f>BC130-BY130</f>
        <v>#VALUE!</v>
      </c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6"/>
    </row>
    <row r="131" spans="1:108" ht="24.75" customHeight="1">
      <c r="A131" s="29" t="s">
        <v>141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0"/>
      <c r="AB131" s="87" t="s">
        <v>15</v>
      </c>
      <c r="AC131" s="85"/>
      <c r="AD131" s="85"/>
      <c r="AE131" s="85"/>
      <c r="AF131" s="85"/>
      <c r="AG131" s="86"/>
      <c r="AH131" s="84" t="s">
        <v>142</v>
      </c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28">
        <f>BC132</f>
        <v>303300</v>
      </c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>
        <f>BY132</f>
        <v>21080.98</v>
      </c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>
        <f>BC131-BY131</f>
        <v>282219.02</v>
      </c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6"/>
    </row>
    <row r="132" spans="1:108" ht="34.5" customHeight="1">
      <c r="A132" s="29" t="s">
        <v>337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30"/>
      <c r="AB132" s="87" t="s">
        <v>15</v>
      </c>
      <c r="AC132" s="85"/>
      <c r="AD132" s="85"/>
      <c r="AE132" s="85"/>
      <c r="AF132" s="85"/>
      <c r="AG132" s="86"/>
      <c r="AH132" s="84" t="s">
        <v>455</v>
      </c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28">
        <f>BC134</f>
        <v>303300</v>
      </c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>
        <f>BY134</f>
        <v>21080.98</v>
      </c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>
        <f t="shared" si="9"/>
        <v>282219.02</v>
      </c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6"/>
    </row>
    <row r="133" spans="1:108" ht="13.5" customHeight="1">
      <c r="A133" s="29" t="s">
        <v>223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0"/>
      <c r="AB133" s="87" t="s">
        <v>15</v>
      </c>
      <c r="AC133" s="85"/>
      <c r="AD133" s="85"/>
      <c r="AE133" s="85"/>
      <c r="AF133" s="85"/>
      <c r="AG133" s="86"/>
      <c r="AH133" s="84" t="s">
        <v>456</v>
      </c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28">
        <f>BC134</f>
        <v>303300</v>
      </c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>
        <f>BY134</f>
        <v>21080.98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>
        <f>BC133-BY133</f>
        <v>282219.02</v>
      </c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6"/>
    </row>
    <row r="134" spans="1:108" ht="13.5" customHeight="1">
      <c r="A134" s="29" t="s">
        <v>107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0"/>
      <c r="AB134" s="87" t="s">
        <v>15</v>
      </c>
      <c r="AC134" s="85"/>
      <c r="AD134" s="85"/>
      <c r="AE134" s="85"/>
      <c r="AF134" s="85"/>
      <c r="AG134" s="86"/>
      <c r="AH134" s="84" t="s">
        <v>340</v>
      </c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6"/>
      <c r="BC134" s="28">
        <f>BC135+BC136</f>
        <v>303300</v>
      </c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>
        <f>BY135</f>
        <v>21080.98</v>
      </c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>
        <f t="shared" si="9"/>
        <v>282219.02</v>
      </c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6"/>
    </row>
    <row r="135" spans="1:108" ht="13.5" customHeight="1">
      <c r="A135" s="29" t="s">
        <v>110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0"/>
      <c r="AB135" s="87" t="s">
        <v>15</v>
      </c>
      <c r="AC135" s="85"/>
      <c r="AD135" s="85"/>
      <c r="AE135" s="85"/>
      <c r="AF135" s="85"/>
      <c r="AG135" s="86"/>
      <c r="AH135" s="84" t="s">
        <v>305</v>
      </c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6"/>
      <c r="BC135" s="28">
        <v>267300</v>
      </c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>
        <v>21080.98</v>
      </c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>
        <f t="shared" si="9"/>
        <v>246219.02</v>
      </c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6"/>
    </row>
    <row r="136" spans="1:108" ht="22.5" customHeight="1">
      <c r="A136" s="29" t="s">
        <v>339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/>
      <c r="AB136" s="87" t="s">
        <v>15</v>
      </c>
      <c r="AC136" s="85"/>
      <c r="AD136" s="85"/>
      <c r="AE136" s="85"/>
      <c r="AF136" s="85"/>
      <c r="AG136" s="86"/>
      <c r="AH136" s="84" t="s">
        <v>457</v>
      </c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28">
        <v>36000</v>
      </c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 t="s">
        <v>190</v>
      </c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>
        <f aca="true" t="shared" si="10" ref="CO136:CO151">BC136</f>
        <v>36000</v>
      </c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6"/>
    </row>
    <row r="137" spans="1:108" ht="57" customHeight="1" hidden="1">
      <c r="A137" s="29" t="s">
        <v>143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0"/>
      <c r="AB137" s="87" t="s">
        <v>15</v>
      </c>
      <c r="AC137" s="85"/>
      <c r="AD137" s="85"/>
      <c r="AE137" s="85"/>
      <c r="AF137" s="85"/>
      <c r="AG137" s="86"/>
      <c r="AH137" s="84" t="s">
        <v>144</v>
      </c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28">
        <f>BC138</f>
        <v>0</v>
      </c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 t="s">
        <v>190</v>
      </c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>
        <f t="shared" si="10"/>
        <v>0</v>
      </c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6"/>
    </row>
    <row r="138" spans="1:108" ht="22.5" customHeight="1" hidden="1">
      <c r="A138" s="29" t="s">
        <v>97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0"/>
      <c r="AB138" s="87" t="s">
        <v>15</v>
      </c>
      <c r="AC138" s="85"/>
      <c r="AD138" s="85"/>
      <c r="AE138" s="85"/>
      <c r="AF138" s="85"/>
      <c r="AG138" s="86"/>
      <c r="AH138" s="84" t="s">
        <v>145</v>
      </c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28">
        <f>BC140</f>
        <v>0</v>
      </c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 t="s">
        <v>190</v>
      </c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>
        <f t="shared" si="10"/>
        <v>0</v>
      </c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6"/>
    </row>
    <row r="139" spans="1:108" ht="15" customHeight="1" hidden="1">
      <c r="A139" s="29" t="s">
        <v>223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0"/>
      <c r="AB139" s="87" t="s">
        <v>15</v>
      </c>
      <c r="AC139" s="85"/>
      <c r="AD139" s="85"/>
      <c r="AE139" s="85"/>
      <c r="AF139" s="85"/>
      <c r="AG139" s="86"/>
      <c r="AH139" s="84" t="s">
        <v>225</v>
      </c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28">
        <f>BC140</f>
        <v>0</v>
      </c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 t="s">
        <v>190</v>
      </c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>
        <f t="shared" si="10"/>
        <v>0</v>
      </c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6"/>
    </row>
    <row r="140" spans="1:108" ht="15" customHeight="1" hidden="1">
      <c r="A140" s="29" t="s">
        <v>107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0"/>
      <c r="AB140" s="87" t="s">
        <v>15</v>
      </c>
      <c r="AC140" s="85"/>
      <c r="AD140" s="85"/>
      <c r="AE140" s="85"/>
      <c r="AF140" s="85"/>
      <c r="AG140" s="86"/>
      <c r="AH140" s="84" t="s">
        <v>146</v>
      </c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28">
        <f>BC141</f>
        <v>0</v>
      </c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 t="s">
        <v>190</v>
      </c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>
        <f t="shared" si="10"/>
        <v>0</v>
      </c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6"/>
    </row>
    <row r="141" spans="1:108" ht="23.25" customHeight="1" hidden="1">
      <c r="A141" s="29" t="s">
        <v>111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0"/>
      <c r="AB141" s="87" t="s">
        <v>15</v>
      </c>
      <c r="AC141" s="85"/>
      <c r="AD141" s="85"/>
      <c r="AE141" s="85"/>
      <c r="AF141" s="85"/>
      <c r="AG141" s="86"/>
      <c r="AH141" s="84" t="s">
        <v>147</v>
      </c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 t="s">
        <v>190</v>
      </c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>
        <f t="shared" si="10"/>
        <v>0</v>
      </c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6"/>
    </row>
    <row r="142" spans="1:108" ht="60" customHeight="1">
      <c r="A142" s="29" t="s">
        <v>338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0"/>
      <c r="AB142" s="87" t="s">
        <v>15</v>
      </c>
      <c r="AC142" s="85"/>
      <c r="AD142" s="85"/>
      <c r="AE142" s="85"/>
      <c r="AF142" s="85"/>
      <c r="AG142" s="86"/>
      <c r="AH142" s="84" t="s">
        <v>144</v>
      </c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28">
        <f>BC145</f>
        <v>30300</v>
      </c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 t="str">
        <f>BY145</f>
        <v>-</v>
      </c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>
        <f t="shared" si="10"/>
        <v>30300</v>
      </c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6"/>
    </row>
    <row r="143" spans="1:108" ht="37.5" customHeight="1">
      <c r="A143" s="29" t="s">
        <v>337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0"/>
      <c r="AB143" s="87" t="s">
        <v>15</v>
      </c>
      <c r="AC143" s="85"/>
      <c r="AD143" s="85"/>
      <c r="AE143" s="85"/>
      <c r="AF143" s="85"/>
      <c r="AG143" s="86"/>
      <c r="AH143" s="84" t="s">
        <v>336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28">
        <f>BC145</f>
        <v>30300</v>
      </c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 t="str">
        <f>BY145</f>
        <v>-</v>
      </c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>
        <f t="shared" si="10"/>
        <v>30300</v>
      </c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6"/>
    </row>
    <row r="144" spans="1:108" ht="15" customHeight="1">
      <c r="A144" s="29" t="s">
        <v>223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0"/>
      <c r="AB144" s="87" t="s">
        <v>15</v>
      </c>
      <c r="AC144" s="85"/>
      <c r="AD144" s="85"/>
      <c r="AE144" s="85"/>
      <c r="AF144" s="85"/>
      <c r="AG144" s="86"/>
      <c r="AH144" s="84" t="s">
        <v>463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28">
        <f>BC145</f>
        <v>30300</v>
      </c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 t="str">
        <f>BY145</f>
        <v>-</v>
      </c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>
        <f>BC144</f>
        <v>30300</v>
      </c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6"/>
    </row>
    <row r="145" spans="1:108" ht="12.75" customHeight="1">
      <c r="A145" s="29" t="s">
        <v>107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0"/>
      <c r="AB145" s="87" t="s">
        <v>15</v>
      </c>
      <c r="AC145" s="85"/>
      <c r="AD145" s="85"/>
      <c r="AE145" s="85"/>
      <c r="AF145" s="85"/>
      <c r="AG145" s="86"/>
      <c r="AH145" s="84" t="s">
        <v>335</v>
      </c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6"/>
      <c r="BC145" s="28">
        <f>BC146</f>
        <v>30300</v>
      </c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 t="str">
        <f>BY146</f>
        <v>-</v>
      </c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>
        <f t="shared" si="10"/>
        <v>30300</v>
      </c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6"/>
    </row>
    <row r="146" spans="1:108" ht="22.5" customHeight="1">
      <c r="A146" s="29" t="s">
        <v>111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0"/>
      <c r="AB146" s="87" t="s">
        <v>15</v>
      </c>
      <c r="AC146" s="85"/>
      <c r="AD146" s="85"/>
      <c r="AE146" s="85"/>
      <c r="AF146" s="85"/>
      <c r="AG146" s="86"/>
      <c r="AH146" s="84" t="s">
        <v>334</v>
      </c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6"/>
      <c r="BC146" s="28">
        <v>30300</v>
      </c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 t="s">
        <v>190</v>
      </c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>
        <f t="shared" si="10"/>
        <v>30300</v>
      </c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6"/>
    </row>
    <row r="147" spans="1:108" ht="48" customHeight="1">
      <c r="A147" s="29" t="s">
        <v>148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0"/>
      <c r="AB147" s="87" t="s">
        <v>15</v>
      </c>
      <c r="AC147" s="85"/>
      <c r="AD147" s="85"/>
      <c r="AE147" s="85"/>
      <c r="AF147" s="85"/>
      <c r="AG147" s="86"/>
      <c r="AH147" s="84" t="s">
        <v>149</v>
      </c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28">
        <f>BC148</f>
        <v>50000</v>
      </c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 t="str">
        <f>BY148</f>
        <v>-</v>
      </c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>
        <f t="shared" si="10"/>
        <v>50000</v>
      </c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6"/>
    </row>
    <row r="148" spans="1:108" ht="36.75" customHeight="1">
      <c r="A148" s="29" t="s">
        <v>337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0"/>
      <c r="AB148" s="87" t="s">
        <v>15</v>
      </c>
      <c r="AC148" s="85"/>
      <c r="AD148" s="85"/>
      <c r="AE148" s="85"/>
      <c r="AF148" s="85"/>
      <c r="AG148" s="86"/>
      <c r="AH148" s="84" t="s">
        <v>333</v>
      </c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28">
        <f>BC149+BC153</f>
        <v>50000</v>
      </c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 t="s">
        <v>190</v>
      </c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>
        <f t="shared" si="10"/>
        <v>50000</v>
      </c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6"/>
    </row>
    <row r="149" spans="1:108" ht="15" customHeight="1">
      <c r="A149" s="29" t="s">
        <v>223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0"/>
      <c r="AB149" s="87" t="s">
        <v>15</v>
      </c>
      <c r="AC149" s="85"/>
      <c r="AD149" s="85"/>
      <c r="AE149" s="85"/>
      <c r="AF149" s="85"/>
      <c r="AG149" s="86"/>
      <c r="AH149" s="84" t="s">
        <v>332</v>
      </c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28">
        <f>BC150</f>
        <v>50000</v>
      </c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 t="str">
        <f>BY150</f>
        <v>-</v>
      </c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>
        <f t="shared" si="10"/>
        <v>50000</v>
      </c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6"/>
    </row>
    <row r="150" spans="1:108" ht="15" customHeight="1">
      <c r="A150" s="29" t="s">
        <v>107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0"/>
      <c r="AB150" s="87" t="s">
        <v>15</v>
      </c>
      <c r="AC150" s="85"/>
      <c r="AD150" s="85"/>
      <c r="AE150" s="85"/>
      <c r="AF150" s="85"/>
      <c r="AG150" s="86"/>
      <c r="AH150" s="84" t="s">
        <v>331</v>
      </c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28">
        <f>BC151+BC152</f>
        <v>50000</v>
      </c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 t="s">
        <v>190</v>
      </c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>
        <f t="shared" si="10"/>
        <v>50000</v>
      </c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6"/>
    </row>
    <row r="151" spans="1:108" ht="21.75" customHeight="1">
      <c r="A151" s="29" t="s">
        <v>111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0"/>
      <c r="AB151" s="87" t="s">
        <v>15</v>
      </c>
      <c r="AC151" s="85"/>
      <c r="AD151" s="85"/>
      <c r="AE151" s="85"/>
      <c r="AF151" s="85"/>
      <c r="AG151" s="86"/>
      <c r="AH151" s="84" t="s">
        <v>330</v>
      </c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28">
        <v>50000</v>
      </c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 t="s">
        <v>190</v>
      </c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>
        <f t="shared" si="10"/>
        <v>50000</v>
      </c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6"/>
    </row>
    <row r="152" spans="1:108" ht="15" customHeight="1" hidden="1">
      <c r="A152" s="29" t="s">
        <v>112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0"/>
      <c r="AB152" s="87" t="s">
        <v>15</v>
      </c>
      <c r="AC152" s="85"/>
      <c r="AD152" s="85"/>
      <c r="AE152" s="85"/>
      <c r="AF152" s="85"/>
      <c r="AG152" s="86"/>
      <c r="AH152" s="84" t="s">
        <v>221</v>
      </c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>
        <f>BC152-BY152</f>
        <v>0</v>
      </c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6"/>
    </row>
    <row r="153" spans="1:108" ht="21.75" customHeight="1" hidden="1">
      <c r="A153" s="29" t="s">
        <v>224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0"/>
      <c r="AB153" s="87" t="s">
        <v>15</v>
      </c>
      <c r="AC153" s="85"/>
      <c r="AD153" s="85"/>
      <c r="AE153" s="85"/>
      <c r="AF153" s="85"/>
      <c r="AG153" s="86"/>
      <c r="AH153" s="84" t="s">
        <v>226</v>
      </c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28">
        <f>BC154+BC155</f>
        <v>0</v>
      </c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>
        <f>BY154+BY155</f>
        <v>0</v>
      </c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>
        <f>BC153-BY153</f>
        <v>0</v>
      </c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6"/>
    </row>
    <row r="154" spans="1:108" ht="21.75" customHeight="1" hidden="1">
      <c r="A154" s="29" t="s">
        <v>236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0"/>
      <c r="AB154" s="87" t="s">
        <v>15</v>
      </c>
      <c r="AC154" s="85"/>
      <c r="AD154" s="85"/>
      <c r="AE154" s="85"/>
      <c r="AF154" s="85"/>
      <c r="AG154" s="86"/>
      <c r="AH154" s="84" t="s">
        <v>235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>
        <f>BC154-BY154</f>
        <v>0</v>
      </c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6"/>
    </row>
    <row r="155" spans="1:108" ht="21.75" customHeight="1" hidden="1">
      <c r="A155" s="29" t="s">
        <v>115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0"/>
      <c r="AB155" s="87" t="s">
        <v>15</v>
      </c>
      <c r="AC155" s="85"/>
      <c r="AD155" s="85"/>
      <c r="AE155" s="85"/>
      <c r="AF155" s="85"/>
      <c r="AG155" s="86"/>
      <c r="AH155" s="84" t="s">
        <v>218</v>
      </c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>
        <f>BC155-BY155</f>
        <v>0</v>
      </c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6"/>
    </row>
    <row r="156" spans="1:149" ht="15" customHeight="1">
      <c r="A156" s="29" t="s">
        <v>150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0"/>
      <c r="AB156" s="87" t="s">
        <v>15</v>
      </c>
      <c r="AC156" s="85"/>
      <c r="AD156" s="85"/>
      <c r="AE156" s="85"/>
      <c r="AF156" s="85"/>
      <c r="AG156" s="86"/>
      <c r="AH156" s="84" t="s">
        <v>151</v>
      </c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6"/>
      <c r="BC156" s="28">
        <f>BC157</f>
        <v>966900</v>
      </c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 t="str">
        <f>BY157</f>
        <v>-</v>
      </c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>
        <f>BC156</f>
        <v>966900</v>
      </c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6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</row>
    <row r="157" spans="1:152" ht="15" customHeight="1">
      <c r="A157" s="29" t="s">
        <v>152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30"/>
      <c r="AB157" s="87" t="s">
        <v>15</v>
      </c>
      <c r="AC157" s="85"/>
      <c r="AD157" s="85"/>
      <c r="AE157" s="85"/>
      <c r="AF157" s="85"/>
      <c r="AG157" s="86"/>
      <c r="AH157" s="84" t="s">
        <v>153</v>
      </c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6"/>
      <c r="BC157" s="28">
        <f>BC162+BC176+BC158</f>
        <v>966900</v>
      </c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 t="s">
        <v>190</v>
      </c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>
        <f>BC157</f>
        <v>966900</v>
      </c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6"/>
      <c r="DU157" s="118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</row>
    <row r="158" spans="1:108" ht="6.75" customHeight="1" hidden="1">
      <c r="A158" s="29" t="s">
        <v>266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0"/>
      <c r="AB158" s="87" t="s">
        <v>15</v>
      </c>
      <c r="AC158" s="85"/>
      <c r="AD158" s="85"/>
      <c r="AE158" s="85"/>
      <c r="AF158" s="85"/>
      <c r="AG158" s="86"/>
      <c r="AH158" s="84" t="s">
        <v>265</v>
      </c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 t="s">
        <v>190</v>
      </c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6"/>
    </row>
    <row r="159" spans="1:108" ht="22.5" customHeight="1" hidden="1">
      <c r="A159" s="29" t="s">
        <v>264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0"/>
      <c r="AB159" s="87" t="s">
        <v>15</v>
      </c>
      <c r="AC159" s="85"/>
      <c r="AD159" s="85"/>
      <c r="AE159" s="85"/>
      <c r="AF159" s="85"/>
      <c r="AG159" s="86"/>
      <c r="AH159" s="84" t="s">
        <v>263</v>
      </c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 t="s">
        <v>190</v>
      </c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6"/>
    </row>
    <row r="160" spans="1:108" ht="22.5" customHeight="1" hidden="1">
      <c r="A160" s="29" t="s">
        <v>224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0"/>
      <c r="AB160" s="87" t="s">
        <v>15</v>
      </c>
      <c r="AC160" s="85"/>
      <c r="AD160" s="85"/>
      <c r="AE160" s="85"/>
      <c r="AF160" s="85"/>
      <c r="AG160" s="86"/>
      <c r="AH160" s="84" t="s">
        <v>262</v>
      </c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 t="s">
        <v>190</v>
      </c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6"/>
    </row>
    <row r="161" spans="1:108" ht="22.5" customHeight="1" hidden="1">
      <c r="A161" s="29" t="s">
        <v>236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0"/>
      <c r="AB161" s="87" t="s">
        <v>15</v>
      </c>
      <c r="AC161" s="85"/>
      <c r="AD161" s="85"/>
      <c r="AE161" s="85"/>
      <c r="AF161" s="85"/>
      <c r="AG161" s="86"/>
      <c r="AH161" s="84" t="s">
        <v>261</v>
      </c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 t="s">
        <v>190</v>
      </c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6"/>
    </row>
    <row r="162" spans="1:108" ht="9" customHeight="1" hidden="1">
      <c r="A162" s="29" t="s">
        <v>253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0"/>
      <c r="AB162" s="87" t="s">
        <v>15</v>
      </c>
      <c r="AC162" s="85"/>
      <c r="AD162" s="85"/>
      <c r="AE162" s="85"/>
      <c r="AF162" s="85"/>
      <c r="AG162" s="86"/>
      <c r="AH162" s="84" t="s">
        <v>238</v>
      </c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28">
        <f>BC163</f>
        <v>0</v>
      </c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>
        <f>BY163</f>
        <v>0</v>
      </c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>
        <f>BC162-BY162</f>
        <v>0</v>
      </c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6"/>
    </row>
    <row r="163" spans="1:108" ht="67.5" customHeight="1" hidden="1">
      <c r="A163" s="29" t="s">
        <v>154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30"/>
      <c r="AB163" s="87" t="s">
        <v>15</v>
      </c>
      <c r="AC163" s="85"/>
      <c r="AD163" s="85"/>
      <c r="AE163" s="85"/>
      <c r="AF163" s="85"/>
      <c r="AG163" s="86"/>
      <c r="AH163" s="84" t="s">
        <v>155</v>
      </c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28">
        <f>BC164+BC170</f>
        <v>0</v>
      </c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>
        <f>BY164+BY170</f>
        <v>0</v>
      </c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>
        <f>CO162</f>
        <v>0</v>
      </c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6"/>
    </row>
    <row r="164" spans="1:108" ht="30" customHeight="1" hidden="1">
      <c r="A164" s="29" t="s">
        <v>156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30"/>
      <c r="AB164" s="87" t="s">
        <v>15</v>
      </c>
      <c r="AC164" s="85"/>
      <c r="AD164" s="85"/>
      <c r="AE164" s="85"/>
      <c r="AF164" s="85"/>
      <c r="AG164" s="86"/>
      <c r="AH164" s="84" t="s">
        <v>157</v>
      </c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28">
        <f>BC167+BC165</f>
        <v>0</v>
      </c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>
        <f>BY167+BY165</f>
        <v>0</v>
      </c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 t="s">
        <v>190</v>
      </c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6"/>
    </row>
    <row r="165" spans="1:108" ht="22.5" customHeight="1" hidden="1">
      <c r="A165" s="29" t="s">
        <v>99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30"/>
      <c r="AB165" s="87" t="s">
        <v>15</v>
      </c>
      <c r="AC165" s="85"/>
      <c r="AD165" s="85"/>
      <c r="AE165" s="85"/>
      <c r="AF165" s="85"/>
      <c r="AG165" s="86"/>
      <c r="AH165" s="84" t="s">
        <v>260</v>
      </c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 t="s">
        <v>190</v>
      </c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6"/>
    </row>
    <row r="166" spans="1:108" ht="15" customHeight="1" hidden="1">
      <c r="A166" s="29" t="s">
        <v>101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0"/>
      <c r="AB166" s="87" t="s">
        <v>15</v>
      </c>
      <c r="AC166" s="85"/>
      <c r="AD166" s="85"/>
      <c r="AE166" s="85"/>
      <c r="AF166" s="85"/>
      <c r="AG166" s="86"/>
      <c r="AH166" s="84" t="s">
        <v>259</v>
      </c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 t="s">
        <v>190</v>
      </c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6"/>
    </row>
    <row r="167" spans="1:108" ht="15" customHeight="1" hidden="1">
      <c r="A167" s="29" t="s">
        <v>223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0"/>
      <c r="AB167" s="87" t="s">
        <v>15</v>
      </c>
      <c r="AC167" s="85"/>
      <c r="AD167" s="85"/>
      <c r="AE167" s="85"/>
      <c r="AF167" s="85"/>
      <c r="AG167" s="86"/>
      <c r="AH167" s="84" t="s">
        <v>227</v>
      </c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6"/>
      <c r="BC167" s="88">
        <f>BC168</f>
        <v>0</v>
      </c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90"/>
      <c r="BY167" s="88">
        <f>BY168</f>
        <v>0</v>
      </c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90"/>
      <c r="CO167" s="88" t="s">
        <v>190</v>
      </c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104"/>
    </row>
    <row r="168" spans="1:108" ht="15" customHeight="1" hidden="1">
      <c r="A168" s="29" t="s">
        <v>107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0"/>
      <c r="AB168" s="87" t="s">
        <v>15</v>
      </c>
      <c r="AC168" s="85"/>
      <c r="AD168" s="85"/>
      <c r="AE168" s="85"/>
      <c r="AF168" s="85"/>
      <c r="AG168" s="86"/>
      <c r="AH168" s="84" t="s">
        <v>158</v>
      </c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6"/>
      <c r="BC168" s="28">
        <f>BC169</f>
        <v>0</v>
      </c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>
        <f>BY169</f>
        <v>0</v>
      </c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 t="s">
        <v>190</v>
      </c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6"/>
    </row>
    <row r="169" spans="1:108" ht="15" customHeight="1" hidden="1">
      <c r="A169" s="29" t="s">
        <v>112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0"/>
      <c r="AB169" s="87" t="s">
        <v>15</v>
      </c>
      <c r="AC169" s="85"/>
      <c r="AD169" s="85"/>
      <c r="AE169" s="85"/>
      <c r="AF169" s="85"/>
      <c r="AG169" s="86"/>
      <c r="AH169" s="84" t="s">
        <v>159</v>
      </c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 t="s">
        <v>190</v>
      </c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6"/>
    </row>
    <row r="170" spans="1:108" ht="21" customHeight="1" hidden="1">
      <c r="A170" s="29" t="s">
        <v>160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0"/>
      <c r="AB170" s="87" t="s">
        <v>15</v>
      </c>
      <c r="AC170" s="85"/>
      <c r="AD170" s="85"/>
      <c r="AE170" s="85"/>
      <c r="AF170" s="85"/>
      <c r="AG170" s="86"/>
      <c r="AH170" s="84" t="s">
        <v>161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28">
        <f>BC171+BC174</f>
        <v>0</v>
      </c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>
        <f>BY174</f>
        <v>0</v>
      </c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>
        <f>BC170-BY170</f>
        <v>0</v>
      </c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6"/>
    </row>
    <row r="171" spans="1:108" ht="12.75" customHeight="1" hidden="1">
      <c r="A171" s="29" t="s">
        <v>223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0"/>
      <c r="AB171" s="87" t="s">
        <v>15</v>
      </c>
      <c r="AC171" s="85"/>
      <c r="AD171" s="85"/>
      <c r="AE171" s="85"/>
      <c r="AF171" s="85"/>
      <c r="AG171" s="86"/>
      <c r="AH171" s="84" t="s">
        <v>228</v>
      </c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28">
        <f>BC172</f>
        <v>0</v>
      </c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 t="s">
        <v>190</v>
      </c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>
        <f>BC171</f>
        <v>0</v>
      </c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6"/>
    </row>
    <row r="172" spans="1:108" ht="12.75" customHeight="1" hidden="1">
      <c r="A172" s="29" t="s">
        <v>107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0"/>
      <c r="AB172" s="87" t="s">
        <v>15</v>
      </c>
      <c r="AC172" s="85"/>
      <c r="AD172" s="85"/>
      <c r="AE172" s="85"/>
      <c r="AF172" s="85"/>
      <c r="AG172" s="86"/>
      <c r="AH172" s="84" t="s">
        <v>162</v>
      </c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28">
        <f>BC173</f>
        <v>0</v>
      </c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 t="s">
        <v>190</v>
      </c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>
        <f>BC172</f>
        <v>0</v>
      </c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6"/>
    </row>
    <row r="173" spans="1:108" ht="12.75" customHeight="1" hidden="1">
      <c r="A173" s="29" t="s">
        <v>108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0"/>
      <c r="AB173" s="87" t="s">
        <v>15</v>
      </c>
      <c r="AC173" s="85"/>
      <c r="AD173" s="85"/>
      <c r="AE173" s="85"/>
      <c r="AF173" s="85"/>
      <c r="AG173" s="86"/>
      <c r="AH173" s="84" t="s">
        <v>189</v>
      </c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 t="s">
        <v>190</v>
      </c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>
        <f>BC173</f>
        <v>0</v>
      </c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6"/>
    </row>
    <row r="174" spans="1:108" ht="24" customHeight="1" hidden="1">
      <c r="A174" s="29" t="s">
        <v>224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0"/>
      <c r="AB174" s="87" t="s">
        <v>15</v>
      </c>
      <c r="AC174" s="85"/>
      <c r="AD174" s="85"/>
      <c r="AE174" s="85"/>
      <c r="AF174" s="85"/>
      <c r="AG174" s="86"/>
      <c r="AH174" s="84" t="s">
        <v>269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 t="s">
        <v>190</v>
      </c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6"/>
    </row>
    <row r="175" spans="1:108" ht="24" customHeight="1" hidden="1">
      <c r="A175" s="29" t="s">
        <v>115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B175" s="87" t="s">
        <v>15</v>
      </c>
      <c r="AC175" s="85"/>
      <c r="AD175" s="85"/>
      <c r="AE175" s="85"/>
      <c r="AF175" s="85"/>
      <c r="AG175" s="86"/>
      <c r="AH175" s="84" t="s">
        <v>270</v>
      </c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>
        <f>BC176</f>
        <v>966900</v>
      </c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6"/>
    </row>
    <row r="176" spans="1:108" ht="22.5" customHeight="1">
      <c r="A176" s="29" t="s">
        <v>252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0"/>
      <c r="AB176" s="87" t="s">
        <v>15</v>
      </c>
      <c r="AC176" s="85"/>
      <c r="AD176" s="85"/>
      <c r="AE176" s="85"/>
      <c r="AF176" s="85"/>
      <c r="AG176" s="86"/>
      <c r="AH176" s="84" t="s">
        <v>239</v>
      </c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28">
        <f>BC177</f>
        <v>966900</v>
      </c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 t="str">
        <f>BY177</f>
        <v>-</v>
      </c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>
        <f>BC176</f>
        <v>966900</v>
      </c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6"/>
    </row>
    <row r="177" spans="1:108" ht="57.75" customHeight="1">
      <c r="A177" s="29" t="s">
        <v>163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0"/>
      <c r="AB177" s="87" t="s">
        <v>15</v>
      </c>
      <c r="AC177" s="85"/>
      <c r="AD177" s="85"/>
      <c r="AE177" s="85"/>
      <c r="AF177" s="85"/>
      <c r="AG177" s="86"/>
      <c r="AH177" s="84" t="s">
        <v>164</v>
      </c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28">
        <f>BC196+BC200</f>
        <v>966900</v>
      </c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 t="s">
        <v>190</v>
      </c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>
        <f>BC177</f>
        <v>966900</v>
      </c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6"/>
    </row>
    <row r="178" spans="1:108" ht="5.25" customHeight="1" hidden="1">
      <c r="A178" s="29" t="s">
        <v>165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0"/>
      <c r="AB178" s="87" t="s">
        <v>15</v>
      </c>
      <c r="AC178" s="85"/>
      <c r="AD178" s="85"/>
      <c r="AE178" s="85"/>
      <c r="AF178" s="85"/>
      <c r="AG178" s="86"/>
      <c r="AH178" s="84" t="s">
        <v>166</v>
      </c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6"/>
      <c r="BC178" s="28">
        <f>BC179+BC190</f>
        <v>0</v>
      </c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>
        <f>BY180+BY183+BY189+BY191</f>
        <v>0</v>
      </c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>
        <f aca="true" t="shared" si="11" ref="CO178:CO194">BC178-BY178</f>
        <v>0</v>
      </c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6"/>
    </row>
    <row r="179" spans="1:108" ht="15" customHeight="1" hidden="1">
      <c r="A179" s="29" t="s">
        <v>223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30"/>
      <c r="AB179" s="87" t="s">
        <v>15</v>
      </c>
      <c r="AC179" s="85"/>
      <c r="AD179" s="85"/>
      <c r="AE179" s="85"/>
      <c r="AF179" s="85"/>
      <c r="AG179" s="86"/>
      <c r="AH179" s="84" t="s">
        <v>229</v>
      </c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6"/>
      <c r="BC179" s="28">
        <f>BC180+BC183+BC189</f>
        <v>0</v>
      </c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>
        <f>BY180+BY183+BY189</f>
        <v>0</v>
      </c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>
        <f>BC179-BY179</f>
        <v>0</v>
      </c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6"/>
    </row>
    <row r="180" spans="1:108" ht="21.75" customHeight="1" hidden="1">
      <c r="A180" s="29" t="s">
        <v>99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0"/>
      <c r="AB180" s="87" t="s">
        <v>15</v>
      </c>
      <c r="AC180" s="85"/>
      <c r="AD180" s="85"/>
      <c r="AE180" s="85"/>
      <c r="AF180" s="85"/>
      <c r="AG180" s="86"/>
      <c r="AH180" s="84" t="s">
        <v>167</v>
      </c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28">
        <f>BC181+BC182</f>
        <v>0</v>
      </c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>
        <f>BY181+BY182</f>
        <v>0</v>
      </c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>
        <f t="shared" si="11"/>
        <v>0</v>
      </c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6"/>
    </row>
    <row r="181" spans="1:108" ht="15" customHeight="1" hidden="1">
      <c r="A181" s="29" t="s">
        <v>100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0"/>
      <c r="AB181" s="87" t="s">
        <v>15</v>
      </c>
      <c r="AC181" s="85"/>
      <c r="AD181" s="85"/>
      <c r="AE181" s="85"/>
      <c r="AF181" s="85"/>
      <c r="AG181" s="86"/>
      <c r="AH181" s="84" t="s">
        <v>168</v>
      </c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>
        <f t="shared" si="11"/>
        <v>0</v>
      </c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6"/>
    </row>
    <row r="182" spans="1:108" ht="15" customHeight="1" hidden="1">
      <c r="A182" s="29" t="s">
        <v>102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0"/>
      <c r="AB182" s="87" t="s">
        <v>15</v>
      </c>
      <c r="AC182" s="85"/>
      <c r="AD182" s="85"/>
      <c r="AE182" s="85"/>
      <c r="AF182" s="85"/>
      <c r="AG182" s="86"/>
      <c r="AH182" s="84" t="s">
        <v>169</v>
      </c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>
        <f t="shared" si="11"/>
        <v>0</v>
      </c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6"/>
    </row>
    <row r="183" spans="1:108" ht="15" customHeight="1" hidden="1">
      <c r="A183" s="29" t="s">
        <v>107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0"/>
      <c r="AB183" s="87" t="s">
        <v>15</v>
      </c>
      <c r="AC183" s="85"/>
      <c r="AD183" s="85"/>
      <c r="AE183" s="85"/>
      <c r="AF183" s="85"/>
      <c r="AG183" s="86"/>
      <c r="AH183" s="84" t="s">
        <v>170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28">
        <f>BC184+BC185+BC186+BC187+BC188</f>
        <v>0</v>
      </c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>
        <f>BY184+BY185+BY186+BY187+BY188</f>
        <v>0</v>
      </c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>
        <f t="shared" si="11"/>
        <v>0</v>
      </c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6"/>
    </row>
    <row r="184" spans="1:108" ht="15" customHeight="1" hidden="1">
      <c r="A184" s="29" t="s">
        <v>108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0"/>
      <c r="AB184" s="87" t="s">
        <v>15</v>
      </c>
      <c r="AC184" s="85"/>
      <c r="AD184" s="85"/>
      <c r="AE184" s="85"/>
      <c r="AF184" s="85"/>
      <c r="AG184" s="86"/>
      <c r="AH184" s="84" t="s">
        <v>171</v>
      </c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>
        <f t="shared" si="11"/>
        <v>0</v>
      </c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6"/>
    </row>
    <row r="185" spans="1:108" ht="15" customHeight="1" hidden="1">
      <c r="A185" s="29" t="s">
        <v>109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0"/>
      <c r="AB185" s="87" t="s">
        <v>15</v>
      </c>
      <c r="AC185" s="85"/>
      <c r="AD185" s="85"/>
      <c r="AE185" s="85"/>
      <c r="AF185" s="85"/>
      <c r="AG185" s="86"/>
      <c r="AH185" s="84" t="s">
        <v>172</v>
      </c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 t="s">
        <v>190</v>
      </c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6"/>
    </row>
    <row r="186" spans="1:108" ht="15" customHeight="1" hidden="1">
      <c r="A186" s="29" t="s">
        <v>110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0"/>
      <c r="AB186" s="87" t="s">
        <v>15</v>
      </c>
      <c r="AC186" s="85"/>
      <c r="AD186" s="85"/>
      <c r="AE186" s="85"/>
      <c r="AF186" s="85"/>
      <c r="AG186" s="86"/>
      <c r="AH186" s="84" t="s">
        <v>173</v>
      </c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>
        <f t="shared" si="11"/>
        <v>0</v>
      </c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6"/>
    </row>
    <row r="187" spans="1:108" ht="23.25" customHeight="1" hidden="1">
      <c r="A187" s="29" t="s">
        <v>111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0"/>
      <c r="AB187" s="87" t="s">
        <v>15</v>
      </c>
      <c r="AC187" s="85"/>
      <c r="AD187" s="85"/>
      <c r="AE187" s="85"/>
      <c r="AF187" s="85"/>
      <c r="AG187" s="86"/>
      <c r="AH187" s="84" t="s">
        <v>174</v>
      </c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 t="s">
        <v>190</v>
      </c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6"/>
    </row>
    <row r="188" spans="1:108" ht="15" customHeight="1" hidden="1">
      <c r="A188" s="29" t="s">
        <v>112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0"/>
      <c r="AB188" s="87" t="s">
        <v>15</v>
      </c>
      <c r="AC188" s="85"/>
      <c r="AD188" s="85"/>
      <c r="AE188" s="85"/>
      <c r="AF188" s="85"/>
      <c r="AG188" s="86"/>
      <c r="AH188" s="84" t="s">
        <v>175</v>
      </c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>
        <f t="shared" si="11"/>
        <v>0</v>
      </c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6"/>
    </row>
    <row r="189" spans="1:108" ht="15" customHeight="1" hidden="1">
      <c r="A189" s="29" t="s">
        <v>114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0"/>
      <c r="AB189" s="87" t="s">
        <v>15</v>
      </c>
      <c r="AC189" s="85"/>
      <c r="AD189" s="85"/>
      <c r="AE189" s="85"/>
      <c r="AF189" s="85"/>
      <c r="AG189" s="86"/>
      <c r="AH189" s="84" t="s">
        <v>176</v>
      </c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6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>
        <f t="shared" si="11"/>
        <v>0</v>
      </c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6"/>
    </row>
    <row r="190" spans="1:108" ht="21.75" customHeight="1" hidden="1">
      <c r="A190" s="29" t="s">
        <v>224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87" t="s">
        <v>15</v>
      </c>
      <c r="AC190" s="85"/>
      <c r="AD190" s="85"/>
      <c r="AE190" s="85"/>
      <c r="AF190" s="85"/>
      <c r="AG190" s="86"/>
      <c r="AH190" s="84" t="s">
        <v>230</v>
      </c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6"/>
      <c r="BC190" s="28">
        <f>BC191</f>
        <v>0</v>
      </c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>
        <f>BY191</f>
        <v>0</v>
      </c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>
        <f>BC190-BY190</f>
        <v>0</v>
      </c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6"/>
    </row>
    <row r="191" spans="1:108" ht="21.75" customHeight="1" hidden="1">
      <c r="A191" s="29" t="s">
        <v>115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0"/>
      <c r="AB191" s="87" t="s">
        <v>15</v>
      </c>
      <c r="AC191" s="85"/>
      <c r="AD191" s="85"/>
      <c r="AE191" s="85"/>
      <c r="AF191" s="85"/>
      <c r="AG191" s="86"/>
      <c r="AH191" s="84" t="s">
        <v>177</v>
      </c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>
        <f t="shared" si="11"/>
        <v>0</v>
      </c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6"/>
    </row>
    <row r="192" spans="1:108" ht="15" customHeight="1" hidden="1">
      <c r="A192" s="29" t="s">
        <v>178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0"/>
      <c r="AB192" s="87" t="s">
        <v>15</v>
      </c>
      <c r="AC192" s="85"/>
      <c r="AD192" s="85"/>
      <c r="AE192" s="85"/>
      <c r="AF192" s="85"/>
      <c r="AG192" s="86"/>
      <c r="AH192" s="84" t="s">
        <v>179</v>
      </c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 t="e">
        <f>BY193+BY202</f>
        <v>#VALUE!</v>
      </c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 t="e">
        <f t="shared" si="11"/>
        <v>#VALUE!</v>
      </c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6"/>
    </row>
    <row r="193" spans="1:108" ht="15" customHeight="1" hidden="1">
      <c r="A193" s="29" t="s">
        <v>223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87" t="s">
        <v>15</v>
      </c>
      <c r="AC193" s="85"/>
      <c r="AD193" s="85"/>
      <c r="AE193" s="85"/>
      <c r="AF193" s="85"/>
      <c r="AG193" s="86"/>
      <c r="AH193" s="84" t="s">
        <v>231</v>
      </c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 t="e">
        <f>BY194+BY197+BY201</f>
        <v>#VALUE!</v>
      </c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 t="e">
        <f>BC193-BY193</f>
        <v>#VALUE!</v>
      </c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6"/>
    </row>
    <row r="194" spans="1:108" ht="23.25" customHeight="1" hidden="1">
      <c r="A194" s="29" t="s">
        <v>99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0"/>
      <c r="AB194" s="87" t="s">
        <v>15</v>
      </c>
      <c r="AC194" s="85"/>
      <c r="AD194" s="85"/>
      <c r="AE194" s="85"/>
      <c r="AF194" s="85"/>
      <c r="AG194" s="86"/>
      <c r="AH194" s="84" t="s">
        <v>180</v>
      </c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 t="e">
        <f>BY195+BY196</f>
        <v>#VALUE!</v>
      </c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 t="e">
        <f t="shared" si="11"/>
        <v>#VALUE!</v>
      </c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6"/>
    </row>
    <row r="195" spans="1:108" ht="12.75" customHeight="1" hidden="1">
      <c r="A195" s="29" t="s">
        <v>100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30"/>
      <c r="AB195" s="87" t="s">
        <v>15</v>
      </c>
      <c r="AC195" s="85"/>
      <c r="AD195" s="85"/>
      <c r="AE195" s="85"/>
      <c r="AF195" s="85"/>
      <c r="AG195" s="86"/>
      <c r="AH195" s="84" t="s">
        <v>181</v>
      </c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 t="b">
        <f>CO196=BC196</f>
        <v>1</v>
      </c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6"/>
    </row>
    <row r="196" spans="1:108" ht="69.75" customHeight="1">
      <c r="A196" s="29" t="s">
        <v>458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87" t="s">
        <v>15</v>
      </c>
      <c r="AC196" s="85"/>
      <c r="AD196" s="85"/>
      <c r="AE196" s="85"/>
      <c r="AF196" s="85"/>
      <c r="AG196" s="86"/>
      <c r="AH196" s="84" t="s">
        <v>329</v>
      </c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28">
        <f>BC197</f>
        <v>627400</v>
      </c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 t="str">
        <f>BY197</f>
        <v>-</v>
      </c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>
        <f aca="true" t="shared" si="12" ref="CO196:CO203">BC196</f>
        <v>627400</v>
      </c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6"/>
    </row>
    <row r="197" spans="1:108" ht="83.25" customHeight="1">
      <c r="A197" s="29" t="s">
        <v>324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0"/>
      <c r="AB197" s="87" t="s">
        <v>15</v>
      </c>
      <c r="AC197" s="85"/>
      <c r="AD197" s="85"/>
      <c r="AE197" s="85"/>
      <c r="AF197" s="85"/>
      <c r="AG197" s="86"/>
      <c r="AH197" s="84" t="s">
        <v>328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28">
        <f>BC198</f>
        <v>627400</v>
      </c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 t="str">
        <f>BY198</f>
        <v>-</v>
      </c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>
        <f t="shared" si="12"/>
        <v>627400</v>
      </c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6"/>
    </row>
    <row r="198" spans="1:108" ht="21.75" customHeight="1">
      <c r="A198" s="29" t="s">
        <v>459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30"/>
      <c r="AB198" s="87" t="s">
        <v>15</v>
      </c>
      <c r="AC198" s="85"/>
      <c r="AD198" s="85"/>
      <c r="AE198" s="85"/>
      <c r="AF198" s="85"/>
      <c r="AG198" s="86"/>
      <c r="AH198" s="84" t="s">
        <v>327</v>
      </c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28">
        <f>BC199</f>
        <v>627400</v>
      </c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 t="str">
        <f>BY199</f>
        <v>-</v>
      </c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>
        <f t="shared" si="12"/>
        <v>627400</v>
      </c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6"/>
    </row>
    <row r="199" spans="1:108" ht="36.75" customHeight="1">
      <c r="A199" s="29" t="s">
        <v>321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0"/>
      <c r="AB199" s="87" t="s">
        <v>15</v>
      </c>
      <c r="AC199" s="85"/>
      <c r="AD199" s="85"/>
      <c r="AE199" s="85"/>
      <c r="AF199" s="85"/>
      <c r="AG199" s="86"/>
      <c r="AH199" s="84" t="s">
        <v>326</v>
      </c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28">
        <v>627400</v>
      </c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 t="s">
        <v>190</v>
      </c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>
        <f t="shared" si="12"/>
        <v>627400</v>
      </c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6"/>
    </row>
    <row r="200" spans="1:108" ht="69" customHeight="1">
      <c r="A200" s="29" t="s">
        <v>460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0"/>
      <c r="AB200" s="87" t="s">
        <v>15</v>
      </c>
      <c r="AC200" s="85"/>
      <c r="AD200" s="85"/>
      <c r="AE200" s="85"/>
      <c r="AF200" s="85"/>
      <c r="AG200" s="86"/>
      <c r="AH200" s="84" t="s">
        <v>325</v>
      </c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6"/>
      <c r="BC200" s="28">
        <f>BC201</f>
        <v>339500</v>
      </c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 t="s">
        <v>190</v>
      </c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>
        <f t="shared" si="12"/>
        <v>339500</v>
      </c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6"/>
    </row>
    <row r="201" spans="1:108" ht="80.25" customHeight="1">
      <c r="A201" s="29" t="s">
        <v>324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0"/>
      <c r="AB201" s="87" t="s">
        <v>15</v>
      </c>
      <c r="AC201" s="85"/>
      <c r="AD201" s="85"/>
      <c r="AE201" s="85"/>
      <c r="AF201" s="85"/>
      <c r="AG201" s="86"/>
      <c r="AH201" s="84" t="s">
        <v>323</v>
      </c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6"/>
      <c r="BC201" s="28">
        <f>BC202</f>
        <v>339500</v>
      </c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 t="s">
        <v>190</v>
      </c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>
        <f t="shared" si="12"/>
        <v>339500</v>
      </c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6"/>
    </row>
    <row r="202" spans="1:108" ht="22.5" customHeight="1">
      <c r="A202" s="29" t="s">
        <v>459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0"/>
      <c r="AB202" s="87" t="s">
        <v>15</v>
      </c>
      <c r="AC202" s="85"/>
      <c r="AD202" s="85"/>
      <c r="AE202" s="85"/>
      <c r="AF202" s="85"/>
      <c r="AG202" s="86"/>
      <c r="AH202" s="84" t="s">
        <v>322</v>
      </c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28">
        <f>BC203</f>
        <v>339500</v>
      </c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 t="s">
        <v>190</v>
      </c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>
        <f t="shared" si="12"/>
        <v>339500</v>
      </c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6"/>
    </row>
    <row r="203" spans="1:108" ht="39" customHeight="1">
      <c r="A203" s="29" t="s">
        <v>321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0"/>
      <c r="AB203" s="87" t="s">
        <v>15</v>
      </c>
      <c r="AC203" s="85"/>
      <c r="AD203" s="85"/>
      <c r="AE203" s="85"/>
      <c r="AF203" s="85"/>
      <c r="AG203" s="86"/>
      <c r="AH203" s="84" t="s">
        <v>320</v>
      </c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28">
        <v>339500</v>
      </c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 t="s">
        <v>190</v>
      </c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>
        <f t="shared" si="12"/>
        <v>339500</v>
      </c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6"/>
    </row>
    <row r="204" spans="1:108" ht="15" customHeight="1" hidden="1">
      <c r="A204" s="29" t="s">
        <v>200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0"/>
      <c r="AB204" s="87" t="s">
        <v>15</v>
      </c>
      <c r="AC204" s="85"/>
      <c r="AD204" s="85"/>
      <c r="AE204" s="85"/>
      <c r="AF204" s="85"/>
      <c r="AG204" s="86"/>
      <c r="AH204" s="84" t="s">
        <v>198</v>
      </c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28">
        <f aca="true" t="shared" si="13" ref="BC204:BC210">BC205</f>
        <v>0</v>
      </c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>
        <f aca="true" t="shared" si="14" ref="BY204:BY210">BY205</f>
        <v>0</v>
      </c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 t="s">
        <v>190</v>
      </c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6"/>
    </row>
    <row r="205" spans="1:108" ht="21" customHeight="1" hidden="1">
      <c r="A205" s="29" t="s">
        <v>201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0"/>
      <c r="AB205" s="87" t="s">
        <v>15</v>
      </c>
      <c r="AC205" s="85"/>
      <c r="AD205" s="85"/>
      <c r="AE205" s="85"/>
      <c r="AF205" s="85"/>
      <c r="AG205" s="86"/>
      <c r="AH205" s="84" t="s">
        <v>199</v>
      </c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28">
        <f>BC207</f>
        <v>0</v>
      </c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>
        <f t="shared" si="14"/>
        <v>0</v>
      </c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 t="s">
        <v>190</v>
      </c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6"/>
    </row>
    <row r="206" spans="1:108" ht="15" customHeight="1" hidden="1">
      <c r="A206" s="29" t="s">
        <v>121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0"/>
      <c r="AB206" s="87" t="s">
        <v>15</v>
      </c>
      <c r="AC206" s="85"/>
      <c r="AD206" s="85"/>
      <c r="AE206" s="85"/>
      <c r="AF206" s="85"/>
      <c r="AG206" s="86"/>
      <c r="AH206" s="84" t="s">
        <v>254</v>
      </c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28">
        <f>BC208</f>
        <v>0</v>
      </c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>
        <f t="shared" si="14"/>
        <v>0</v>
      </c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 t="s">
        <v>190</v>
      </c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6"/>
    </row>
    <row r="207" spans="1:108" ht="3.75" customHeight="1" hidden="1">
      <c r="A207" s="29" t="s">
        <v>122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0"/>
      <c r="AB207" s="87" t="s">
        <v>15</v>
      </c>
      <c r="AC207" s="85"/>
      <c r="AD207" s="85"/>
      <c r="AE207" s="85"/>
      <c r="AF207" s="85"/>
      <c r="AG207" s="86"/>
      <c r="AH207" s="84" t="s">
        <v>202</v>
      </c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28">
        <f t="shared" si="13"/>
        <v>0</v>
      </c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>
        <f t="shared" si="14"/>
        <v>0</v>
      </c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 t="s">
        <v>190</v>
      </c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6"/>
    </row>
    <row r="208" spans="1:108" ht="15" customHeight="1" hidden="1">
      <c r="A208" s="29" t="s">
        <v>114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0"/>
      <c r="AB208" s="87" t="s">
        <v>15</v>
      </c>
      <c r="AC208" s="85"/>
      <c r="AD208" s="85"/>
      <c r="AE208" s="85"/>
      <c r="AF208" s="85"/>
      <c r="AG208" s="86"/>
      <c r="AH208" s="84" t="s">
        <v>203</v>
      </c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28">
        <f>BC209+BC212</f>
        <v>0</v>
      </c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>
        <f>BY209+BY212</f>
        <v>0</v>
      </c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 t="s">
        <v>190</v>
      </c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6"/>
    </row>
    <row r="209" spans="1:108" ht="15" customHeight="1" hidden="1">
      <c r="A209" s="29" t="s">
        <v>223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0"/>
      <c r="AB209" s="87" t="s">
        <v>15</v>
      </c>
      <c r="AC209" s="85"/>
      <c r="AD209" s="85"/>
      <c r="AE209" s="85"/>
      <c r="AF209" s="85"/>
      <c r="AG209" s="86"/>
      <c r="AH209" s="84" t="s">
        <v>232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28">
        <f t="shared" si="13"/>
        <v>0</v>
      </c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>
        <f t="shared" si="14"/>
        <v>0</v>
      </c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 t="s">
        <v>190</v>
      </c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6"/>
    </row>
    <row r="210" spans="1:108" ht="12.75" customHeight="1" hidden="1">
      <c r="A210" s="29" t="s">
        <v>113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0"/>
      <c r="AB210" s="87" t="s">
        <v>15</v>
      </c>
      <c r="AC210" s="85"/>
      <c r="AD210" s="85"/>
      <c r="AE210" s="85"/>
      <c r="AF210" s="85"/>
      <c r="AG210" s="86"/>
      <c r="AH210" s="84" t="s">
        <v>204</v>
      </c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28">
        <f t="shared" si="13"/>
        <v>0</v>
      </c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>
        <f t="shared" si="14"/>
        <v>0</v>
      </c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 t="s">
        <v>190</v>
      </c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6"/>
    </row>
    <row r="211" spans="1:108" ht="21.75" customHeight="1" hidden="1">
      <c r="A211" s="29" t="s">
        <v>258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0"/>
      <c r="AB211" s="87" t="s">
        <v>15</v>
      </c>
      <c r="AC211" s="85"/>
      <c r="AD211" s="85"/>
      <c r="AE211" s="85"/>
      <c r="AF211" s="85"/>
      <c r="AG211" s="86"/>
      <c r="AH211" s="84" t="s">
        <v>205</v>
      </c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6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 t="s">
        <v>190</v>
      </c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6"/>
    </row>
    <row r="212" spans="1:108" ht="24" customHeight="1" hidden="1">
      <c r="A212" s="29" t="s">
        <v>224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0"/>
      <c r="AB212" s="87" t="s">
        <v>15</v>
      </c>
      <c r="AC212" s="85"/>
      <c r="AD212" s="85"/>
      <c r="AE212" s="85"/>
      <c r="AF212" s="85"/>
      <c r="AG212" s="86"/>
      <c r="AH212" s="84" t="s">
        <v>257</v>
      </c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6"/>
      <c r="BC212" s="28">
        <f>BC213</f>
        <v>0</v>
      </c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>
        <f>BY213</f>
        <v>0</v>
      </c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 t="s">
        <v>190</v>
      </c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6"/>
    </row>
    <row r="213" spans="1:108" ht="21.75" customHeight="1" hidden="1">
      <c r="A213" s="29" t="s">
        <v>115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0"/>
      <c r="AB213" s="87" t="s">
        <v>15</v>
      </c>
      <c r="AC213" s="85"/>
      <c r="AD213" s="85"/>
      <c r="AE213" s="85"/>
      <c r="AF213" s="85"/>
      <c r="AG213" s="86"/>
      <c r="AH213" s="84" t="s">
        <v>256</v>
      </c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6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 t="s">
        <v>190</v>
      </c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6"/>
    </row>
    <row r="214" spans="1:108" ht="15" customHeight="1">
      <c r="A214" s="29" t="s">
        <v>182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0"/>
      <c r="AB214" s="87" t="s">
        <v>15</v>
      </c>
      <c r="AC214" s="85"/>
      <c r="AD214" s="85"/>
      <c r="AE214" s="85"/>
      <c r="AF214" s="85"/>
      <c r="AG214" s="86"/>
      <c r="AH214" s="84" t="s">
        <v>183</v>
      </c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6"/>
      <c r="BC214" s="28">
        <f>BC215</f>
        <v>7000</v>
      </c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 t="s">
        <v>190</v>
      </c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>
        <f aca="true" t="shared" si="15" ref="CO214:CO223">BC214</f>
        <v>7000</v>
      </c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6"/>
    </row>
    <row r="215" spans="1:108" ht="15" customHeight="1">
      <c r="A215" s="29" t="s">
        <v>184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0"/>
      <c r="AB215" s="87" t="s">
        <v>15</v>
      </c>
      <c r="AC215" s="85"/>
      <c r="AD215" s="85"/>
      <c r="AE215" s="85"/>
      <c r="AF215" s="85"/>
      <c r="AG215" s="86"/>
      <c r="AH215" s="84" t="s">
        <v>185</v>
      </c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6"/>
      <c r="BC215" s="28">
        <f>BC216</f>
        <v>7000</v>
      </c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 t="s">
        <v>190</v>
      </c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>
        <f t="shared" si="15"/>
        <v>7000</v>
      </c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6"/>
    </row>
    <row r="216" spans="1:108" ht="24" customHeight="1">
      <c r="A216" s="29" t="s">
        <v>252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30"/>
      <c r="AB216" s="87" t="s">
        <v>15</v>
      </c>
      <c r="AC216" s="85"/>
      <c r="AD216" s="85"/>
      <c r="AE216" s="85"/>
      <c r="AF216" s="85"/>
      <c r="AG216" s="86"/>
      <c r="AH216" s="84" t="s">
        <v>255</v>
      </c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6"/>
      <c r="BC216" s="28">
        <f>BC217</f>
        <v>7000</v>
      </c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 t="s">
        <v>190</v>
      </c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>
        <f t="shared" si="15"/>
        <v>7000</v>
      </c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6"/>
    </row>
    <row r="217" spans="1:108" ht="61.5" customHeight="1">
      <c r="A217" s="29" t="s">
        <v>462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0"/>
      <c r="AB217" s="87" t="s">
        <v>15</v>
      </c>
      <c r="AC217" s="85"/>
      <c r="AD217" s="85"/>
      <c r="AE217" s="85"/>
      <c r="AF217" s="85"/>
      <c r="AG217" s="86"/>
      <c r="AH217" s="84" t="s">
        <v>186</v>
      </c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6"/>
      <c r="BC217" s="28">
        <f>BC218</f>
        <v>7000</v>
      </c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 t="s">
        <v>190</v>
      </c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>
        <f t="shared" si="15"/>
        <v>7000</v>
      </c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6"/>
    </row>
    <row r="218" spans="1:108" ht="36" customHeight="1">
      <c r="A218" s="29" t="s">
        <v>337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30"/>
      <c r="AB218" s="87" t="s">
        <v>15</v>
      </c>
      <c r="AC218" s="85"/>
      <c r="AD218" s="85"/>
      <c r="AE218" s="85"/>
      <c r="AF218" s="85"/>
      <c r="AG218" s="86"/>
      <c r="AH218" s="84" t="s">
        <v>319</v>
      </c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6"/>
      <c r="BC218" s="28">
        <f>BC220+BC223</f>
        <v>7000</v>
      </c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 t="str">
        <f>BY221</f>
        <v>-</v>
      </c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>
        <f t="shared" si="15"/>
        <v>7000</v>
      </c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6"/>
    </row>
    <row r="219" spans="1:108" ht="15" customHeight="1">
      <c r="A219" s="29" t="s">
        <v>223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30"/>
      <c r="AB219" s="87" t="s">
        <v>15</v>
      </c>
      <c r="AC219" s="85"/>
      <c r="AD219" s="85"/>
      <c r="AE219" s="85"/>
      <c r="AF219" s="85"/>
      <c r="AG219" s="86"/>
      <c r="AH219" s="84" t="s">
        <v>318</v>
      </c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6"/>
      <c r="BC219" s="28">
        <f>BC220</f>
        <v>7000</v>
      </c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 t="str">
        <f>BY220</f>
        <v>-</v>
      </c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>
        <f t="shared" si="15"/>
        <v>7000</v>
      </c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6"/>
    </row>
    <row r="220" spans="1:108" ht="15" customHeight="1">
      <c r="A220" s="29" t="s">
        <v>107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30"/>
      <c r="AB220" s="87" t="s">
        <v>15</v>
      </c>
      <c r="AC220" s="85"/>
      <c r="AD220" s="85"/>
      <c r="AE220" s="85"/>
      <c r="AF220" s="85"/>
      <c r="AG220" s="86"/>
      <c r="AH220" s="84" t="s">
        <v>317</v>
      </c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6"/>
      <c r="BC220" s="28">
        <f>BC221</f>
        <v>7000</v>
      </c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 t="str">
        <f>BY221</f>
        <v>-</v>
      </c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>
        <f t="shared" si="15"/>
        <v>7000</v>
      </c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6"/>
    </row>
    <row r="221" spans="1:108" ht="15" customHeight="1">
      <c r="A221" s="29" t="s">
        <v>109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30"/>
      <c r="AB221" s="87" t="s">
        <v>15</v>
      </c>
      <c r="AC221" s="85"/>
      <c r="AD221" s="85"/>
      <c r="AE221" s="85"/>
      <c r="AF221" s="85"/>
      <c r="AG221" s="86"/>
      <c r="AH221" s="84" t="s">
        <v>316</v>
      </c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6"/>
      <c r="BC221" s="28">
        <v>7000</v>
      </c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 t="s">
        <v>190</v>
      </c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>
        <f t="shared" si="15"/>
        <v>7000</v>
      </c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6"/>
    </row>
    <row r="222" spans="1:108" ht="22.5" customHeight="1" hidden="1">
      <c r="A222" s="29" t="s">
        <v>224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30"/>
      <c r="AB222" s="87" t="s">
        <v>15</v>
      </c>
      <c r="AC222" s="85"/>
      <c r="AD222" s="85"/>
      <c r="AE222" s="85"/>
      <c r="AF222" s="85"/>
      <c r="AG222" s="86"/>
      <c r="AH222" s="84" t="s">
        <v>233</v>
      </c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 t="s">
        <v>190</v>
      </c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>
        <f t="shared" si="15"/>
        <v>0</v>
      </c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6"/>
    </row>
    <row r="223" spans="1:108" ht="22.5" customHeight="1" hidden="1">
      <c r="A223" s="29" t="s">
        <v>115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30"/>
      <c r="AB223" s="87" t="s">
        <v>15</v>
      </c>
      <c r="AC223" s="85"/>
      <c r="AD223" s="85"/>
      <c r="AE223" s="85"/>
      <c r="AF223" s="85"/>
      <c r="AG223" s="86"/>
      <c r="AH223" s="84" t="s">
        <v>222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 t="s">
        <v>190</v>
      </c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>
        <f t="shared" si="15"/>
        <v>0</v>
      </c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6"/>
    </row>
    <row r="224" spans="28:92" ht="9" customHeight="1" thickBot="1">
      <c r="AB224" s="14"/>
      <c r="AC224" s="15"/>
      <c r="AD224" s="15"/>
      <c r="AE224" s="15"/>
      <c r="AF224" s="15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</row>
    <row r="225" spans="1:108" ht="23.25" customHeight="1">
      <c r="A225" s="119" t="s">
        <v>40</v>
      </c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20"/>
      <c r="AB225" s="124" t="s">
        <v>16</v>
      </c>
      <c r="AC225" s="122"/>
      <c r="AD225" s="122"/>
      <c r="AE225" s="122"/>
      <c r="AF225" s="122"/>
      <c r="AG225" s="123"/>
      <c r="AH225" s="121" t="s">
        <v>6</v>
      </c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3"/>
      <c r="BC225" s="96" t="s">
        <v>190</v>
      </c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7"/>
      <c r="BY225" s="96">
        <v>131542.72</v>
      </c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7"/>
      <c r="CO225" s="98" t="s">
        <v>54</v>
      </c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9"/>
    </row>
    <row r="226" spans="1:108" ht="1.5" customHeight="1" thickBo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8"/>
      <c r="AB226" s="8"/>
      <c r="AC226" s="9"/>
      <c r="AD226" s="9"/>
      <c r="AE226" s="9"/>
      <c r="AF226" s="9"/>
      <c r="AG226" s="9"/>
      <c r="AH226" s="11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11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11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11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10"/>
    </row>
    <row r="228" spans="78:92" ht="12"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</row>
  </sheetData>
  <sheetProtection/>
  <mergeCells count="1340">
    <mergeCell ref="BY16:CN16"/>
    <mergeCell ref="CO16:DD16"/>
    <mergeCell ref="A18:AA18"/>
    <mergeCell ref="A16:AA16"/>
    <mergeCell ref="AB16:AG16"/>
    <mergeCell ref="AH16:BB16"/>
    <mergeCell ref="BC16:BX16"/>
    <mergeCell ref="AB18:AG18"/>
    <mergeCell ref="AH18:BB18"/>
    <mergeCell ref="BC18:BX18"/>
    <mergeCell ref="CO35:DD35"/>
    <mergeCell ref="DN20:EF20"/>
    <mergeCell ref="DN21:EG21"/>
    <mergeCell ref="CO17:DD17"/>
    <mergeCell ref="CO23:DD23"/>
    <mergeCell ref="CO24:DD24"/>
    <mergeCell ref="CO28:DD28"/>
    <mergeCell ref="CO30:DD30"/>
    <mergeCell ref="BC23:BX23"/>
    <mergeCell ref="A35:AA35"/>
    <mergeCell ref="AB35:AG35"/>
    <mergeCell ref="BY35:CN35"/>
    <mergeCell ref="A24:AA24"/>
    <mergeCell ref="AB24:AG24"/>
    <mergeCell ref="AH24:BB24"/>
    <mergeCell ref="BC24:BX24"/>
    <mergeCell ref="BY24:CN24"/>
    <mergeCell ref="A23:AA23"/>
    <mergeCell ref="AB23:AG23"/>
    <mergeCell ref="AH23:BB23"/>
    <mergeCell ref="A25:AA25"/>
    <mergeCell ref="AB25:AG25"/>
    <mergeCell ref="AH25:BB25"/>
    <mergeCell ref="BY27:CN27"/>
    <mergeCell ref="CO27:DD27"/>
    <mergeCell ref="A26:AA26"/>
    <mergeCell ref="AH26:BB26"/>
    <mergeCell ref="A27:AA27"/>
    <mergeCell ref="AB27:AG27"/>
    <mergeCell ref="AH27:BB27"/>
    <mergeCell ref="BC27:BX27"/>
    <mergeCell ref="CO26:DD26"/>
    <mergeCell ref="BY18:CN18"/>
    <mergeCell ref="CO18:DD18"/>
    <mergeCell ref="A34:AA34"/>
    <mergeCell ref="AB34:AG34"/>
    <mergeCell ref="AH34:BB34"/>
    <mergeCell ref="BC34:BX34"/>
    <mergeCell ref="BY34:CN34"/>
    <mergeCell ref="CO34:DD34"/>
    <mergeCell ref="A33:AA33"/>
    <mergeCell ref="AB33:AG33"/>
    <mergeCell ref="AH33:BB33"/>
    <mergeCell ref="BY33:CN33"/>
    <mergeCell ref="CO33:DD33"/>
    <mergeCell ref="A32:AA32"/>
    <mergeCell ref="AB32:AG32"/>
    <mergeCell ref="AH32:BB32"/>
    <mergeCell ref="BC32:BX32"/>
    <mergeCell ref="BY32:CN32"/>
    <mergeCell ref="CO32:DD32"/>
    <mergeCell ref="BC33:BX33"/>
    <mergeCell ref="A37:AA37"/>
    <mergeCell ref="AB37:AG37"/>
    <mergeCell ref="AH37:BB37"/>
    <mergeCell ref="AB41:AG41"/>
    <mergeCell ref="A40:AA40"/>
    <mergeCell ref="AH48:BB48"/>
    <mergeCell ref="BC48:BX48"/>
    <mergeCell ref="BY48:CN48"/>
    <mergeCell ref="CO48:DD48"/>
    <mergeCell ref="AH46:BB46"/>
    <mergeCell ref="BC46:BX46"/>
    <mergeCell ref="AH47:BB47"/>
    <mergeCell ref="BC47:BX47"/>
    <mergeCell ref="AH67:BB67"/>
    <mergeCell ref="BC67:BX67"/>
    <mergeCell ref="BY67:CN67"/>
    <mergeCell ref="CO67:DD67"/>
    <mergeCell ref="BC66:BX66"/>
    <mergeCell ref="BC49:BX49"/>
    <mergeCell ref="BY46:CN46"/>
    <mergeCell ref="CO46:DD46"/>
    <mergeCell ref="BY49:CN49"/>
    <mergeCell ref="BY66:CN66"/>
    <mergeCell ref="CO66:DD66"/>
    <mergeCell ref="BY47:CN47"/>
    <mergeCell ref="CO47:DD47"/>
    <mergeCell ref="CO64:DD64"/>
    <mergeCell ref="A65:AA65"/>
    <mergeCell ref="AB65:AG65"/>
    <mergeCell ref="AH65:BB65"/>
    <mergeCell ref="BC65:BX65"/>
    <mergeCell ref="A64:AA64"/>
    <mergeCell ref="AB64:AG64"/>
    <mergeCell ref="AH64:BB64"/>
    <mergeCell ref="BC64:BX64"/>
    <mergeCell ref="BY89:CN89"/>
    <mergeCell ref="CO89:DD89"/>
    <mergeCell ref="A87:AA87"/>
    <mergeCell ref="A72:AA72"/>
    <mergeCell ref="AB72:AG72"/>
    <mergeCell ref="AH72:BB72"/>
    <mergeCell ref="BC72:BX72"/>
    <mergeCell ref="CO84:DD84"/>
    <mergeCell ref="BY84:CN84"/>
    <mergeCell ref="BC87:BX87"/>
    <mergeCell ref="A89:AA89"/>
    <mergeCell ref="AB89:AG89"/>
    <mergeCell ref="AH89:BB89"/>
    <mergeCell ref="AB75:AG75"/>
    <mergeCell ref="AB87:AG87"/>
    <mergeCell ref="AH87:BB87"/>
    <mergeCell ref="A88:AA88"/>
    <mergeCell ref="BC63:BX63"/>
    <mergeCell ref="A75:AA75"/>
    <mergeCell ref="BY74:CN74"/>
    <mergeCell ref="BC84:BX84"/>
    <mergeCell ref="BC80:BX80"/>
    <mergeCell ref="BC78:BX78"/>
    <mergeCell ref="A67:AA67"/>
    <mergeCell ref="BY64:CN64"/>
    <mergeCell ref="A66:AA66"/>
    <mergeCell ref="AB66:AG66"/>
    <mergeCell ref="A115:AA115"/>
    <mergeCell ref="AB115:AG115"/>
    <mergeCell ref="AH115:BB115"/>
    <mergeCell ref="BC115:BX115"/>
    <mergeCell ref="A114:AA114"/>
    <mergeCell ref="AB114:AG114"/>
    <mergeCell ref="AH114:BB114"/>
    <mergeCell ref="BC114:BX114"/>
    <mergeCell ref="BY112:CN112"/>
    <mergeCell ref="BY115:CN115"/>
    <mergeCell ref="CO115:DD115"/>
    <mergeCell ref="CO113:DD113"/>
    <mergeCell ref="BY114:CN114"/>
    <mergeCell ref="CO114:DD114"/>
    <mergeCell ref="CO112:DD112"/>
    <mergeCell ref="BY113:CN113"/>
    <mergeCell ref="A113:AA113"/>
    <mergeCell ref="AB113:AG113"/>
    <mergeCell ref="AH113:BB113"/>
    <mergeCell ref="BC113:BX113"/>
    <mergeCell ref="A112:AA112"/>
    <mergeCell ref="AB112:AG112"/>
    <mergeCell ref="AH112:BB112"/>
    <mergeCell ref="BC112:BX112"/>
    <mergeCell ref="A146:AA146"/>
    <mergeCell ref="AB146:AG146"/>
    <mergeCell ref="AH146:BB146"/>
    <mergeCell ref="BC146:BX146"/>
    <mergeCell ref="BC125:BX125"/>
    <mergeCell ref="BY125:CN125"/>
    <mergeCell ref="CO125:DD125"/>
    <mergeCell ref="A145:AA145"/>
    <mergeCell ref="AB145:AG145"/>
    <mergeCell ref="DL5:ES5"/>
    <mergeCell ref="BY166:CN166"/>
    <mergeCell ref="CO166:DD166"/>
    <mergeCell ref="BY165:CN165"/>
    <mergeCell ref="CO165:DD165"/>
    <mergeCell ref="BY111:CN111"/>
    <mergeCell ref="CO108:DD108"/>
    <mergeCell ref="BY104:CN104"/>
    <mergeCell ref="BY146:CN146"/>
    <mergeCell ref="CO146:DD146"/>
    <mergeCell ref="AH195:BB195"/>
    <mergeCell ref="A166:AA166"/>
    <mergeCell ref="A212:AA212"/>
    <mergeCell ref="AB212:AG212"/>
    <mergeCell ref="AH212:BB212"/>
    <mergeCell ref="AB166:AG166"/>
    <mergeCell ref="AH194:BB194"/>
    <mergeCell ref="AH200:BB200"/>
    <mergeCell ref="AH193:BB193"/>
    <mergeCell ref="AH187:BB187"/>
    <mergeCell ref="AB208:AG208"/>
    <mergeCell ref="A210:AA210"/>
    <mergeCell ref="BC206:BX206"/>
    <mergeCell ref="BC208:BX208"/>
    <mergeCell ref="BC210:BX210"/>
    <mergeCell ref="BC207:BX207"/>
    <mergeCell ref="AB207:AG207"/>
    <mergeCell ref="CO206:DD206"/>
    <mergeCell ref="CO211:DD211"/>
    <mergeCell ref="BY211:CN211"/>
    <mergeCell ref="BY210:CN210"/>
    <mergeCell ref="CO210:DD210"/>
    <mergeCell ref="BY208:CN208"/>
    <mergeCell ref="CO208:DD208"/>
    <mergeCell ref="CO209:DD209"/>
    <mergeCell ref="CO207:DD207"/>
    <mergeCell ref="BY209:CN209"/>
    <mergeCell ref="BY216:CN216"/>
    <mergeCell ref="CO216:DD216"/>
    <mergeCell ref="CO215:DD215"/>
    <mergeCell ref="BC212:BX212"/>
    <mergeCell ref="BY215:CN215"/>
    <mergeCell ref="BY213:CN213"/>
    <mergeCell ref="CO213:DD213"/>
    <mergeCell ref="BY212:CN212"/>
    <mergeCell ref="CO212:DD212"/>
    <mergeCell ref="CO214:DD214"/>
    <mergeCell ref="BC102:BX102"/>
    <mergeCell ref="BC111:BX111"/>
    <mergeCell ref="AB126:AG126"/>
    <mergeCell ref="AB107:AG107"/>
    <mergeCell ref="AB105:AG105"/>
    <mergeCell ref="BC105:BX105"/>
    <mergeCell ref="AH104:BB104"/>
    <mergeCell ref="BC123:BX123"/>
    <mergeCell ref="BC116:BX116"/>
    <mergeCell ref="BC119:BX119"/>
    <mergeCell ref="BC194:BX194"/>
    <mergeCell ref="BY182:CN182"/>
    <mergeCell ref="AB154:AG154"/>
    <mergeCell ref="AH154:BB154"/>
    <mergeCell ref="AH190:BB190"/>
    <mergeCell ref="BC190:BX190"/>
    <mergeCell ref="AH186:BB186"/>
    <mergeCell ref="AB165:AG165"/>
    <mergeCell ref="AH165:BB165"/>
    <mergeCell ref="BC165:BX165"/>
    <mergeCell ref="CO162:DD162"/>
    <mergeCell ref="A176:AA176"/>
    <mergeCell ref="AH136:BB136"/>
    <mergeCell ref="BC166:BX166"/>
    <mergeCell ref="BC154:BX154"/>
    <mergeCell ref="BY176:CN176"/>
    <mergeCell ref="A165:AA165"/>
    <mergeCell ref="BY143:CN143"/>
    <mergeCell ref="CO143:DD143"/>
    <mergeCell ref="A142:AA142"/>
    <mergeCell ref="A130:AA130"/>
    <mergeCell ref="AB130:AG130"/>
    <mergeCell ref="AH130:BB130"/>
    <mergeCell ref="BC130:BX130"/>
    <mergeCell ref="CO102:DD102"/>
    <mergeCell ref="BY102:CN102"/>
    <mergeCell ref="BC100:BX100"/>
    <mergeCell ref="BY92:CN92"/>
    <mergeCell ref="CO92:DD92"/>
    <mergeCell ref="BY93:CN93"/>
    <mergeCell ref="CO100:DD100"/>
    <mergeCell ref="CO94:DD94"/>
    <mergeCell ref="BY97:CN97"/>
    <mergeCell ref="BC99:BX99"/>
    <mergeCell ref="CO49:DD49"/>
    <mergeCell ref="BY50:CN50"/>
    <mergeCell ref="CO50:DD50"/>
    <mergeCell ref="AH96:BB96"/>
    <mergeCell ref="BC96:BX96"/>
    <mergeCell ref="AH94:BB94"/>
    <mergeCell ref="AH80:BB80"/>
    <mergeCell ref="AH91:BB91"/>
    <mergeCell ref="AH78:BB78"/>
    <mergeCell ref="BC94:BX94"/>
    <mergeCell ref="CO74:DD74"/>
    <mergeCell ref="BC75:BX75"/>
    <mergeCell ref="BY75:CN75"/>
    <mergeCell ref="A74:AA74"/>
    <mergeCell ref="AB74:AG74"/>
    <mergeCell ref="AH74:BB74"/>
    <mergeCell ref="BC74:BX74"/>
    <mergeCell ref="AH75:BB75"/>
    <mergeCell ref="BY9:CN9"/>
    <mergeCell ref="CO9:DD9"/>
    <mergeCell ref="BY21:CN21"/>
    <mergeCell ref="CO21:DD21"/>
    <mergeCell ref="CO15:DD15"/>
    <mergeCell ref="BY19:CN19"/>
    <mergeCell ref="CO19:DD19"/>
    <mergeCell ref="BY15:CN15"/>
    <mergeCell ref="BY12:CN12"/>
    <mergeCell ref="BY17:CN17"/>
    <mergeCell ref="A9:AA9"/>
    <mergeCell ref="AB9:AG9"/>
    <mergeCell ref="AH9:BB9"/>
    <mergeCell ref="BC9:BX9"/>
    <mergeCell ref="CO45:DD45"/>
    <mergeCell ref="BY51:CN51"/>
    <mergeCell ref="BY44:CN44"/>
    <mergeCell ref="CO12:DD12"/>
    <mergeCell ref="CO44:DD44"/>
    <mergeCell ref="BY36:CN36"/>
    <mergeCell ref="BY40:CN40"/>
    <mergeCell ref="BY26:CN26"/>
    <mergeCell ref="CO43:DD43"/>
    <mergeCell ref="BY41:CN41"/>
    <mergeCell ref="A17:AA17"/>
    <mergeCell ref="AB17:AG17"/>
    <mergeCell ref="BC133:BX133"/>
    <mergeCell ref="BC153:BX153"/>
    <mergeCell ref="A134:AA134"/>
    <mergeCell ref="AB149:AG149"/>
    <mergeCell ref="AB152:AG152"/>
    <mergeCell ref="AH133:BB133"/>
    <mergeCell ref="AB137:AG137"/>
    <mergeCell ref="AB136:AG136"/>
    <mergeCell ref="BC176:BX176"/>
    <mergeCell ref="AH171:BB171"/>
    <mergeCell ref="A173:AA173"/>
    <mergeCell ref="AH173:BB173"/>
    <mergeCell ref="AB172:AG172"/>
    <mergeCell ref="BC172:BX172"/>
    <mergeCell ref="AB173:AG173"/>
    <mergeCell ref="AH175:BB175"/>
    <mergeCell ref="BC175:BX175"/>
    <mergeCell ref="A136:AA136"/>
    <mergeCell ref="AB176:AG176"/>
    <mergeCell ref="AH176:BB176"/>
    <mergeCell ref="A121:AA121"/>
    <mergeCell ref="AB121:AG121"/>
    <mergeCell ref="AH121:BB121"/>
    <mergeCell ref="AB123:AG123"/>
    <mergeCell ref="AH123:BB123"/>
    <mergeCell ref="A152:AA152"/>
    <mergeCell ref="A147:AA147"/>
    <mergeCell ref="A129:AA129"/>
    <mergeCell ref="AH68:BB68"/>
    <mergeCell ref="BC68:BX68"/>
    <mergeCell ref="BC126:BX126"/>
    <mergeCell ref="AH124:BB124"/>
    <mergeCell ref="BC124:BX124"/>
    <mergeCell ref="A124:AA124"/>
    <mergeCell ref="AB124:AG124"/>
    <mergeCell ref="A123:AA123"/>
    <mergeCell ref="BC108:BX108"/>
    <mergeCell ref="BY105:CN105"/>
    <mergeCell ref="BY106:CN106"/>
    <mergeCell ref="BC117:BX117"/>
    <mergeCell ref="AH111:BB111"/>
    <mergeCell ref="BY108:CN108"/>
    <mergeCell ref="AH109:BB109"/>
    <mergeCell ref="BC109:BX109"/>
    <mergeCell ref="AH108:BB108"/>
    <mergeCell ref="BY109:CN109"/>
    <mergeCell ref="BY110:CN110"/>
    <mergeCell ref="AH102:BB102"/>
    <mergeCell ref="A111:AA111"/>
    <mergeCell ref="AB111:AG111"/>
    <mergeCell ref="AH105:BB105"/>
    <mergeCell ref="A109:AA109"/>
    <mergeCell ref="AB109:AG109"/>
    <mergeCell ref="AB108:AG108"/>
    <mergeCell ref="A110:AA110"/>
    <mergeCell ref="AB110:AG110"/>
    <mergeCell ref="AH110:BB110"/>
    <mergeCell ref="A126:AA126"/>
    <mergeCell ref="AH126:BB126"/>
    <mergeCell ref="CO119:DD119"/>
    <mergeCell ref="A108:AA108"/>
    <mergeCell ref="A117:AA117"/>
    <mergeCell ref="CO110:DD110"/>
    <mergeCell ref="BC110:BX110"/>
    <mergeCell ref="A125:AA125"/>
    <mergeCell ref="AB125:AG125"/>
    <mergeCell ref="AH125:BB125"/>
    <mergeCell ref="A127:AA127"/>
    <mergeCell ref="AB127:AG127"/>
    <mergeCell ref="AH127:BB127"/>
    <mergeCell ref="BC127:BX127"/>
    <mergeCell ref="CO122:DD122"/>
    <mergeCell ref="A122:AA122"/>
    <mergeCell ref="AB122:AG122"/>
    <mergeCell ref="AH122:BB122"/>
    <mergeCell ref="BY122:CN122"/>
    <mergeCell ref="BC122:BX122"/>
    <mergeCell ref="CO222:DD222"/>
    <mergeCell ref="A77:AA77"/>
    <mergeCell ref="AB77:AG77"/>
    <mergeCell ref="AH77:BB77"/>
    <mergeCell ref="BC77:BX77"/>
    <mergeCell ref="BY77:CN77"/>
    <mergeCell ref="CO77:DD77"/>
    <mergeCell ref="AB222:AG222"/>
    <mergeCell ref="AH222:BB222"/>
    <mergeCell ref="BC222:BX222"/>
    <mergeCell ref="BY219:CN219"/>
    <mergeCell ref="CO219:DD219"/>
    <mergeCell ref="A209:AA209"/>
    <mergeCell ref="BY214:CN214"/>
    <mergeCell ref="BC213:BX213"/>
    <mergeCell ref="A213:AA213"/>
    <mergeCell ref="AB213:AG213"/>
    <mergeCell ref="AH213:BB213"/>
    <mergeCell ref="A219:AA219"/>
    <mergeCell ref="AB219:AG219"/>
    <mergeCell ref="AH219:BB219"/>
    <mergeCell ref="BC219:BX219"/>
    <mergeCell ref="BC186:BX186"/>
    <mergeCell ref="BY184:CN184"/>
    <mergeCell ref="BY185:CN185"/>
    <mergeCell ref="BY207:CN207"/>
    <mergeCell ref="BY206:CN206"/>
    <mergeCell ref="BC187:BX187"/>
    <mergeCell ref="BC193:BX193"/>
    <mergeCell ref="BC195:BX195"/>
    <mergeCell ref="BC189:BX189"/>
    <mergeCell ref="BY189:CN189"/>
    <mergeCell ref="BY188:CN188"/>
    <mergeCell ref="BC188:BX188"/>
    <mergeCell ref="BY178:CN178"/>
    <mergeCell ref="CO178:DD178"/>
    <mergeCell ref="CO176:DD176"/>
    <mergeCell ref="BY177:CN177"/>
    <mergeCell ref="CO177:DD177"/>
    <mergeCell ref="CO185:DD185"/>
    <mergeCell ref="BC179:BX179"/>
    <mergeCell ref="BY179:CN179"/>
    <mergeCell ref="BC182:BX182"/>
    <mergeCell ref="CO179:DD179"/>
    <mergeCell ref="CO183:DD183"/>
    <mergeCell ref="CO180:DD180"/>
    <mergeCell ref="BY181:CN181"/>
    <mergeCell ref="CO181:DD181"/>
    <mergeCell ref="CO182:DD182"/>
    <mergeCell ref="BY162:CN162"/>
    <mergeCell ref="BC162:BX162"/>
    <mergeCell ref="AH166:BB166"/>
    <mergeCell ref="AH167:BB167"/>
    <mergeCell ref="BC163:BX163"/>
    <mergeCell ref="BC167:BX167"/>
    <mergeCell ref="AH164:BB164"/>
    <mergeCell ref="BC164:BX164"/>
    <mergeCell ref="CO173:DD173"/>
    <mergeCell ref="BY175:CN175"/>
    <mergeCell ref="CO175:DD175"/>
    <mergeCell ref="BY174:CN174"/>
    <mergeCell ref="CO174:DD174"/>
    <mergeCell ref="CO134:DD134"/>
    <mergeCell ref="BC136:BX136"/>
    <mergeCell ref="BY136:CN136"/>
    <mergeCell ref="BC138:BX138"/>
    <mergeCell ref="CO138:DD138"/>
    <mergeCell ref="CO136:DD136"/>
    <mergeCell ref="CO137:DD137"/>
    <mergeCell ref="BY138:CN138"/>
    <mergeCell ref="BC135:BX135"/>
    <mergeCell ref="BY134:CN134"/>
    <mergeCell ref="BC56:BX56"/>
    <mergeCell ref="BC71:BX71"/>
    <mergeCell ref="CO104:DD104"/>
    <mergeCell ref="BC107:BX107"/>
    <mergeCell ref="CO105:DD105"/>
    <mergeCell ref="BY107:CN107"/>
    <mergeCell ref="CO107:DD107"/>
    <mergeCell ref="CO106:DD106"/>
    <mergeCell ref="BY68:CN68"/>
    <mergeCell ref="BC90:BX90"/>
    <mergeCell ref="AH99:BB99"/>
    <mergeCell ref="BC85:BX85"/>
    <mergeCell ref="AB81:AG81"/>
    <mergeCell ref="AH81:BB81"/>
    <mergeCell ref="BC81:BX81"/>
    <mergeCell ref="AH83:BB83"/>
    <mergeCell ref="BC83:BX83"/>
    <mergeCell ref="BC93:BX93"/>
    <mergeCell ref="BC91:BX91"/>
    <mergeCell ref="BC89:BX89"/>
    <mergeCell ref="BC97:BX97"/>
    <mergeCell ref="AB94:AG94"/>
    <mergeCell ref="AH85:BB85"/>
    <mergeCell ref="AH92:BB92"/>
    <mergeCell ref="BC92:BX92"/>
    <mergeCell ref="AH90:BB90"/>
    <mergeCell ref="AH95:BB95"/>
    <mergeCell ref="AH93:BB93"/>
    <mergeCell ref="BC88:BX88"/>
    <mergeCell ref="AB90:AG90"/>
    <mergeCell ref="CO68:DD68"/>
    <mergeCell ref="A69:AA69"/>
    <mergeCell ref="AB69:AG69"/>
    <mergeCell ref="AH69:BB69"/>
    <mergeCell ref="BC69:BX69"/>
    <mergeCell ref="BY69:CN69"/>
    <mergeCell ref="A68:AA68"/>
    <mergeCell ref="BC58:BX58"/>
    <mergeCell ref="AB59:AG59"/>
    <mergeCell ref="AH60:BB60"/>
    <mergeCell ref="BC60:BX60"/>
    <mergeCell ref="A56:AA56"/>
    <mergeCell ref="AB60:AG60"/>
    <mergeCell ref="AH58:BB58"/>
    <mergeCell ref="A59:AA59"/>
    <mergeCell ref="AB57:AG57"/>
    <mergeCell ref="A12:AA12"/>
    <mergeCell ref="AB12:AG12"/>
    <mergeCell ref="A29:AA29"/>
    <mergeCell ref="AB29:AG29"/>
    <mergeCell ref="A15:AA15"/>
    <mergeCell ref="A20:AA20"/>
    <mergeCell ref="A21:AA21"/>
    <mergeCell ref="AB21:AG21"/>
    <mergeCell ref="AB13:AG13"/>
    <mergeCell ref="AB19:AG19"/>
    <mergeCell ref="AH12:BB12"/>
    <mergeCell ref="BC12:BX12"/>
    <mergeCell ref="BC28:BX28"/>
    <mergeCell ref="BC15:BX15"/>
    <mergeCell ref="BC20:BX20"/>
    <mergeCell ref="AH21:BB21"/>
    <mergeCell ref="BC21:BX21"/>
    <mergeCell ref="AH19:BB19"/>
    <mergeCell ref="BC19:BX19"/>
    <mergeCell ref="AH17:BB17"/>
    <mergeCell ref="CO223:DD223"/>
    <mergeCell ref="BY133:CN133"/>
    <mergeCell ref="A119:AA119"/>
    <mergeCell ref="AB119:AG119"/>
    <mergeCell ref="AH206:BB206"/>
    <mergeCell ref="CO133:DD133"/>
    <mergeCell ref="A211:AA211"/>
    <mergeCell ref="AB211:AG211"/>
    <mergeCell ref="AH205:BB205"/>
    <mergeCell ref="AH189:BB189"/>
    <mergeCell ref="AH188:BB188"/>
    <mergeCell ref="AB209:AG209"/>
    <mergeCell ref="AB210:AG210"/>
    <mergeCell ref="A191:AA191"/>
    <mergeCell ref="AB206:AG206"/>
    <mergeCell ref="AB202:AG202"/>
    <mergeCell ref="AH210:BB210"/>
    <mergeCell ref="AH207:BB207"/>
    <mergeCell ref="AH191:BB191"/>
    <mergeCell ref="AH192:BB192"/>
    <mergeCell ref="A223:AA223"/>
    <mergeCell ref="A214:AA214"/>
    <mergeCell ref="A170:AA170"/>
    <mergeCell ref="A207:AA207"/>
    <mergeCell ref="A204:AA204"/>
    <mergeCell ref="A177:AA177"/>
    <mergeCell ref="A181:AA181"/>
    <mergeCell ref="A215:AA215"/>
    <mergeCell ref="A216:AA216"/>
    <mergeCell ref="A208:AA208"/>
    <mergeCell ref="AB223:AG223"/>
    <mergeCell ref="A139:AA139"/>
    <mergeCell ref="AB139:AG139"/>
    <mergeCell ref="A162:AA162"/>
    <mergeCell ref="AB162:AG162"/>
    <mergeCell ref="AB215:AG215"/>
    <mergeCell ref="A218:AA218"/>
    <mergeCell ref="A220:AA220"/>
    <mergeCell ref="A217:AA217"/>
    <mergeCell ref="AB217:AG217"/>
    <mergeCell ref="BY29:CN29"/>
    <mergeCell ref="CO29:DD29"/>
    <mergeCell ref="CO55:DD55"/>
    <mergeCell ref="CO51:DD51"/>
    <mergeCell ref="BY45:CN45"/>
    <mergeCell ref="BY55:CN55"/>
    <mergeCell ref="BY53:CN53"/>
    <mergeCell ref="BY54:CN54"/>
    <mergeCell ref="CO54:DD54"/>
    <mergeCell ref="CO52:DD52"/>
    <mergeCell ref="BY83:CN83"/>
    <mergeCell ref="BY81:CN81"/>
    <mergeCell ref="BY199:CN199"/>
    <mergeCell ref="CO199:DD199"/>
    <mergeCell ref="CO109:DD109"/>
    <mergeCell ref="BY137:CN137"/>
    <mergeCell ref="CO184:DD184"/>
    <mergeCell ref="BY186:CN186"/>
    <mergeCell ref="CO186:DD186"/>
    <mergeCell ref="BY180:CN180"/>
    <mergeCell ref="CO111:DD111"/>
    <mergeCell ref="BY202:CN202"/>
    <mergeCell ref="CO202:DD202"/>
    <mergeCell ref="BY200:CN200"/>
    <mergeCell ref="CO200:DD200"/>
    <mergeCell ref="BY201:CN201"/>
    <mergeCell ref="CO201:DD201"/>
    <mergeCell ref="BY198:CN198"/>
    <mergeCell ref="CO198:DD198"/>
    <mergeCell ref="CO196:DD196"/>
    <mergeCell ref="CO205:DD205"/>
    <mergeCell ref="AH204:BB204"/>
    <mergeCell ref="BC204:BX204"/>
    <mergeCell ref="BY204:CN204"/>
    <mergeCell ref="CO204:DD204"/>
    <mergeCell ref="AH225:BB225"/>
    <mergeCell ref="AB225:AG225"/>
    <mergeCell ref="BC214:BX214"/>
    <mergeCell ref="BC217:BX217"/>
    <mergeCell ref="BC215:BX215"/>
    <mergeCell ref="AH220:BB220"/>
    <mergeCell ref="BC220:BX220"/>
    <mergeCell ref="BC218:BX218"/>
    <mergeCell ref="AB214:AG214"/>
    <mergeCell ref="AB216:AG216"/>
    <mergeCell ref="A225:AA225"/>
    <mergeCell ref="A222:AA222"/>
    <mergeCell ref="BC205:BX205"/>
    <mergeCell ref="BY205:CN205"/>
    <mergeCell ref="AH223:BB223"/>
    <mergeCell ref="BC223:BX223"/>
    <mergeCell ref="BY223:CN223"/>
    <mergeCell ref="BY222:CN222"/>
    <mergeCell ref="BY220:CN220"/>
    <mergeCell ref="A221:AA221"/>
    <mergeCell ref="CO220:DD220"/>
    <mergeCell ref="AH218:BB218"/>
    <mergeCell ref="AB218:AG218"/>
    <mergeCell ref="BZ228:CN228"/>
    <mergeCell ref="AB221:AG221"/>
    <mergeCell ref="AH221:BB221"/>
    <mergeCell ref="BC221:BX221"/>
    <mergeCell ref="BY221:CN221"/>
    <mergeCell ref="CO221:DD221"/>
    <mergeCell ref="AB220:AG220"/>
    <mergeCell ref="BY218:CN218"/>
    <mergeCell ref="BY217:CN217"/>
    <mergeCell ref="CO217:DD217"/>
    <mergeCell ref="CO218:DD218"/>
    <mergeCell ref="AH217:BB217"/>
    <mergeCell ref="AH211:BB211"/>
    <mergeCell ref="BC211:BX211"/>
    <mergeCell ref="AH208:BB208"/>
    <mergeCell ref="AH214:BB214"/>
    <mergeCell ref="AH215:BB215"/>
    <mergeCell ref="AH209:BB209"/>
    <mergeCell ref="BC209:BX209"/>
    <mergeCell ref="AH216:BB216"/>
    <mergeCell ref="BC216:BX216"/>
    <mergeCell ref="BY203:CN203"/>
    <mergeCell ref="CO203:DD203"/>
    <mergeCell ref="A197:AA197"/>
    <mergeCell ref="AB197:AG197"/>
    <mergeCell ref="A198:AA198"/>
    <mergeCell ref="AB198:AG198"/>
    <mergeCell ref="A203:AA203"/>
    <mergeCell ref="AB203:AG203"/>
    <mergeCell ref="AH199:BB199"/>
    <mergeCell ref="BC199:BX199"/>
    <mergeCell ref="BC203:BX203"/>
    <mergeCell ref="BC200:BX200"/>
    <mergeCell ref="AH202:BB202"/>
    <mergeCell ref="BC202:BX202"/>
    <mergeCell ref="AH203:BB203"/>
    <mergeCell ref="BC201:BX201"/>
    <mergeCell ref="AH201:BB201"/>
    <mergeCell ref="AH196:BB196"/>
    <mergeCell ref="BC196:BX196"/>
    <mergeCell ref="AH198:BB198"/>
    <mergeCell ref="BC198:BX198"/>
    <mergeCell ref="AH197:BB197"/>
    <mergeCell ref="CO193:DD193"/>
    <mergeCell ref="BC197:BX197"/>
    <mergeCell ref="BY197:CN197"/>
    <mergeCell ref="CO197:DD197"/>
    <mergeCell ref="BY193:CN193"/>
    <mergeCell ref="BY194:CN194"/>
    <mergeCell ref="CO194:DD194"/>
    <mergeCell ref="BY195:CN195"/>
    <mergeCell ref="CO195:DD195"/>
    <mergeCell ref="BY196:CN196"/>
    <mergeCell ref="BC192:BX192"/>
    <mergeCell ref="BY192:CN192"/>
    <mergeCell ref="CO192:DD192"/>
    <mergeCell ref="BY191:CN191"/>
    <mergeCell ref="CO191:DD191"/>
    <mergeCell ref="BC191:BX191"/>
    <mergeCell ref="CO188:DD188"/>
    <mergeCell ref="BY187:CN187"/>
    <mergeCell ref="CO187:DD187"/>
    <mergeCell ref="BY190:CN190"/>
    <mergeCell ref="CO190:DD190"/>
    <mergeCell ref="CO189:DD189"/>
    <mergeCell ref="AH185:BB185"/>
    <mergeCell ref="BC178:BX178"/>
    <mergeCell ref="AH182:BB182"/>
    <mergeCell ref="BC181:BX181"/>
    <mergeCell ref="AH179:BB179"/>
    <mergeCell ref="BC185:BX185"/>
    <mergeCell ref="AH183:BB183"/>
    <mergeCell ref="BC183:BX183"/>
    <mergeCell ref="AH184:BB184"/>
    <mergeCell ref="BC184:BX184"/>
    <mergeCell ref="BY183:CN183"/>
    <mergeCell ref="A171:AA171"/>
    <mergeCell ref="AB171:AG171"/>
    <mergeCell ref="AH170:BB170"/>
    <mergeCell ref="BC170:BX170"/>
    <mergeCell ref="AH180:BB180"/>
    <mergeCell ref="BC180:BX180"/>
    <mergeCell ref="A172:AA172"/>
    <mergeCell ref="BY172:CN172"/>
    <mergeCell ref="BY173:CN173"/>
    <mergeCell ref="CO164:DD164"/>
    <mergeCell ref="BY163:CN163"/>
    <mergeCell ref="CO167:DD167"/>
    <mergeCell ref="BY167:CN167"/>
    <mergeCell ref="BY168:CN168"/>
    <mergeCell ref="CO168:DD168"/>
    <mergeCell ref="CO83:DD83"/>
    <mergeCell ref="A82:AA82"/>
    <mergeCell ref="AB82:AG82"/>
    <mergeCell ref="AH82:BB82"/>
    <mergeCell ref="BC82:BX82"/>
    <mergeCell ref="BY82:CN82"/>
    <mergeCell ref="CO163:DD163"/>
    <mergeCell ref="BY164:CN164"/>
    <mergeCell ref="CO172:DD172"/>
    <mergeCell ref="BY169:CN169"/>
    <mergeCell ref="CO169:DD169"/>
    <mergeCell ref="BY170:CN170"/>
    <mergeCell ref="CO170:DD170"/>
    <mergeCell ref="BY171:CN171"/>
    <mergeCell ref="CO171:DD171"/>
    <mergeCell ref="CO82:DD82"/>
    <mergeCell ref="A83:AA83"/>
    <mergeCell ref="AB83:AG83"/>
    <mergeCell ref="BY73:CN73"/>
    <mergeCell ref="A80:AA80"/>
    <mergeCell ref="AB80:AG80"/>
    <mergeCell ref="A79:AA79"/>
    <mergeCell ref="AB79:AG79"/>
    <mergeCell ref="AH73:BB73"/>
    <mergeCell ref="BC73:BX73"/>
    <mergeCell ref="CO81:DD81"/>
    <mergeCell ref="BY80:CN80"/>
    <mergeCell ref="A76:AA76"/>
    <mergeCell ref="AB76:AG76"/>
    <mergeCell ref="AH79:BB79"/>
    <mergeCell ref="BC79:BX79"/>
    <mergeCell ref="BC76:BX76"/>
    <mergeCell ref="AH76:BB76"/>
    <mergeCell ref="A78:AA78"/>
    <mergeCell ref="AB78:AG78"/>
    <mergeCell ref="CO62:DD62"/>
    <mergeCell ref="CO75:DD75"/>
    <mergeCell ref="CO69:DD69"/>
    <mergeCell ref="BY70:CN70"/>
    <mergeCell ref="BY63:CN63"/>
    <mergeCell ref="CO63:DD63"/>
    <mergeCell ref="BY72:CN72"/>
    <mergeCell ref="CO72:DD72"/>
    <mergeCell ref="BY65:CN65"/>
    <mergeCell ref="CO65:DD65"/>
    <mergeCell ref="CO76:DD76"/>
    <mergeCell ref="BY78:CN78"/>
    <mergeCell ref="CO78:DD78"/>
    <mergeCell ref="BY76:CN76"/>
    <mergeCell ref="BY61:CN61"/>
    <mergeCell ref="CO57:DD57"/>
    <mergeCell ref="CO61:DD61"/>
    <mergeCell ref="CO59:DD59"/>
    <mergeCell ref="BY58:CN58"/>
    <mergeCell ref="BY60:CN60"/>
    <mergeCell ref="CO60:DD60"/>
    <mergeCell ref="CO73:DD73"/>
    <mergeCell ref="CO58:DD58"/>
    <mergeCell ref="BY57:CN57"/>
    <mergeCell ref="BY56:CN56"/>
    <mergeCell ref="CO70:DD70"/>
    <mergeCell ref="BY71:CN71"/>
    <mergeCell ref="CO71:DD71"/>
    <mergeCell ref="CO56:DD56"/>
    <mergeCell ref="BY59:CN59"/>
    <mergeCell ref="BY62:CN62"/>
    <mergeCell ref="BY79:CN79"/>
    <mergeCell ref="CO96:DD96"/>
    <mergeCell ref="BY90:CN90"/>
    <mergeCell ref="CO90:DD90"/>
    <mergeCell ref="BY91:CN91"/>
    <mergeCell ref="CO91:DD91"/>
    <mergeCell ref="CO93:DD93"/>
    <mergeCell ref="BY88:CN88"/>
    <mergeCell ref="CO79:DD79"/>
    <mergeCell ref="CO80:DD80"/>
    <mergeCell ref="CO98:DD98"/>
    <mergeCell ref="CO95:DD95"/>
    <mergeCell ref="CO99:DD99"/>
    <mergeCell ref="BY95:CN95"/>
    <mergeCell ref="CO97:DD97"/>
    <mergeCell ref="BY96:CN96"/>
    <mergeCell ref="BY98:CN98"/>
    <mergeCell ref="CO53:DD53"/>
    <mergeCell ref="AH52:BB52"/>
    <mergeCell ref="BY52:CN52"/>
    <mergeCell ref="BC57:BX57"/>
    <mergeCell ref="AH56:BB56"/>
    <mergeCell ref="AH53:BB53"/>
    <mergeCell ref="BC53:BX53"/>
    <mergeCell ref="BC52:BX52"/>
    <mergeCell ref="BC55:BX55"/>
    <mergeCell ref="AH54:BB54"/>
    <mergeCell ref="AH50:BB50"/>
    <mergeCell ref="A43:AA43"/>
    <mergeCell ref="AB43:AG43"/>
    <mergeCell ref="AH43:BB43"/>
    <mergeCell ref="A49:AA49"/>
    <mergeCell ref="AB49:AG49"/>
    <mergeCell ref="AH49:BB49"/>
    <mergeCell ref="AB48:AG48"/>
    <mergeCell ref="A46:AA46"/>
    <mergeCell ref="AB46:AG46"/>
    <mergeCell ref="A92:AA92"/>
    <mergeCell ref="AB92:AG92"/>
    <mergeCell ref="AH59:BB59"/>
    <mergeCell ref="BC59:BX59"/>
    <mergeCell ref="A70:AA70"/>
    <mergeCell ref="AB70:AG70"/>
    <mergeCell ref="A81:AA81"/>
    <mergeCell ref="A84:AA84"/>
    <mergeCell ref="AB84:AG84"/>
    <mergeCell ref="AH84:BB84"/>
    <mergeCell ref="BC54:BX54"/>
    <mergeCell ref="BY94:CN94"/>
    <mergeCell ref="AH98:BB98"/>
    <mergeCell ref="BC98:BX98"/>
    <mergeCell ref="AH62:BB62"/>
    <mergeCell ref="AH97:BB97"/>
    <mergeCell ref="BC95:BX95"/>
    <mergeCell ref="AH57:BB57"/>
    <mergeCell ref="AH88:BB88"/>
    <mergeCell ref="AH55:BB55"/>
    <mergeCell ref="CO101:DD101"/>
    <mergeCell ref="A99:AA99"/>
    <mergeCell ref="AB99:AG99"/>
    <mergeCell ref="BY101:CN101"/>
    <mergeCell ref="BY99:CN99"/>
    <mergeCell ref="A101:AA101"/>
    <mergeCell ref="AB101:AG101"/>
    <mergeCell ref="BY100:CN100"/>
    <mergeCell ref="AH101:BB101"/>
    <mergeCell ref="AH100:BB100"/>
    <mergeCell ref="BC101:BX101"/>
    <mergeCell ref="DQ6:EO6"/>
    <mergeCell ref="A97:AA97"/>
    <mergeCell ref="A95:AA95"/>
    <mergeCell ref="AB95:AG95"/>
    <mergeCell ref="AB55:AG55"/>
    <mergeCell ref="BC70:BX70"/>
    <mergeCell ref="A71:AA71"/>
    <mergeCell ref="AB71:AG71"/>
    <mergeCell ref="AH71:BB71"/>
    <mergeCell ref="AB186:AG186"/>
    <mergeCell ref="A189:AA189"/>
    <mergeCell ref="AB190:AG190"/>
    <mergeCell ref="AB191:AG191"/>
    <mergeCell ref="AB189:AG189"/>
    <mergeCell ref="A188:AA188"/>
    <mergeCell ref="AB188:AG188"/>
    <mergeCell ref="AB187:AG187"/>
    <mergeCell ref="A186:AA186"/>
    <mergeCell ref="A190:AA190"/>
    <mergeCell ref="A205:AA205"/>
    <mergeCell ref="AB205:AG205"/>
    <mergeCell ref="A206:AA206"/>
    <mergeCell ref="AB204:AG204"/>
    <mergeCell ref="A199:AA199"/>
    <mergeCell ref="AB199:AG199"/>
    <mergeCell ref="A201:AA201"/>
    <mergeCell ref="AB201:AG201"/>
    <mergeCell ref="A200:AA200"/>
    <mergeCell ref="AB200:AG200"/>
    <mergeCell ref="A202:AA202"/>
    <mergeCell ref="AB183:AG183"/>
    <mergeCell ref="A185:AA185"/>
    <mergeCell ref="AB185:AG185"/>
    <mergeCell ref="A184:AA184"/>
    <mergeCell ref="AB184:AG184"/>
    <mergeCell ref="AB196:AG196"/>
    <mergeCell ref="A194:AA194"/>
    <mergeCell ref="AB194:AG194"/>
    <mergeCell ref="A192:AA192"/>
    <mergeCell ref="AB192:AG192"/>
    <mergeCell ref="A195:AA195"/>
    <mergeCell ref="AB195:AG195"/>
    <mergeCell ref="A193:AA193"/>
    <mergeCell ref="AB193:AG193"/>
    <mergeCell ref="A196:AA196"/>
    <mergeCell ref="A180:AA180"/>
    <mergeCell ref="A183:AA183"/>
    <mergeCell ref="A178:AA178"/>
    <mergeCell ref="A179:AA179"/>
    <mergeCell ref="A187:AA187"/>
    <mergeCell ref="A182:AA182"/>
    <mergeCell ref="A175:AA175"/>
    <mergeCell ref="AB175:AG175"/>
    <mergeCell ref="AB169:AG169"/>
    <mergeCell ref="A168:AA168"/>
    <mergeCell ref="AB168:AG168"/>
    <mergeCell ref="A169:AA169"/>
    <mergeCell ref="AB170:AG170"/>
    <mergeCell ref="A167:AA167"/>
    <mergeCell ref="AB167:AG167"/>
    <mergeCell ref="AB164:AG164"/>
    <mergeCell ref="AH149:BB149"/>
    <mergeCell ref="A164:AA164"/>
    <mergeCell ref="AH151:BB151"/>
    <mergeCell ref="AB157:AG157"/>
    <mergeCell ref="AB153:AG153"/>
    <mergeCell ref="AH153:BB153"/>
    <mergeCell ref="AH150:BB150"/>
    <mergeCell ref="AH162:BB162"/>
    <mergeCell ref="AB140:AG140"/>
    <mergeCell ref="A140:AA140"/>
    <mergeCell ref="AB151:AG151"/>
    <mergeCell ref="A141:AA141"/>
    <mergeCell ref="A154:AA154"/>
    <mergeCell ref="AB142:AG142"/>
    <mergeCell ref="AH142:BB142"/>
    <mergeCell ref="A143:AA143"/>
    <mergeCell ref="AB143:AG143"/>
    <mergeCell ref="AH129:BB129"/>
    <mergeCell ref="AH139:BB139"/>
    <mergeCell ref="AH157:BB157"/>
    <mergeCell ref="AB150:AG150"/>
    <mergeCell ref="AH152:BB152"/>
    <mergeCell ref="AH143:BB143"/>
    <mergeCell ref="BC132:BX132"/>
    <mergeCell ref="AB132:AG132"/>
    <mergeCell ref="AB116:AG116"/>
    <mergeCell ref="AB138:AG138"/>
    <mergeCell ref="AH138:BB138"/>
    <mergeCell ref="AH119:BB119"/>
    <mergeCell ref="AH116:BB116"/>
    <mergeCell ref="AB117:AG117"/>
    <mergeCell ref="AH117:BB117"/>
    <mergeCell ref="AB129:AG129"/>
    <mergeCell ref="A137:AA137"/>
    <mergeCell ref="A138:AA138"/>
    <mergeCell ref="A128:AA128"/>
    <mergeCell ref="AH134:BB134"/>
    <mergeCell ref="AB135:AG135"/>
    <mergeCell ref="AH135:BB135"/>
    <mergeCell ref="AB128:AG128"/>
    <mergeCell ref="AB131:AG131"/>
    <mergeCell ref="AH131:BB131"/>
    <mergeCell ref="AB133:AG133"/>
    <mergeCell ref="A31:AA31"/>
    <mergeCell ref="A38:AA38"/>
    <mergeCell ref="A73:AA73"/>
    <mergeCell ref="A135:AA135"/>
    <mergeCell ref="A50:AA50"/>
    <mergeCell ref="A103:AA103"/>
    <mergeCell ref="A102:AA102"/>
    <mergeCell ref="A62:AA62"/>
    <mergeCell ref="A42:AA42"/>
    <mergeCell ref="A39:AA39"/>
    <mergeCell ref="AB156:AG156"/>
    <mergeCell ref="AH156:BB156"/>
    <mergeCell ref="A157:AA157"/>
    <mergeCell ref="A131:AA131"/>
    <mergeCell ref="A150:AA150"/>
    <mergeCell ref="A151:AA151"/>
    <mergeCell ref="A148:AA148"/>
    <mergeCell ref="A133:AA133"/>
    <mergeCell ref="A149:AA149"/>
    <mergeCell ref="A153:AA153"/>
    <mergeCell ref="A156:AA156"/>
    <mergeCell ref="A132:AA132"/>
    <mergeCell ref="A7:AA7"/>
    <mergeCell ref="A8:AA8"/>
    <mergeCell ref="A28:AA28"/>
    <mergeCell ref="A30:AA30"/>
    <mergeCell ref="A10:AA10"/>
    <mergeCell ref="A22:AA22"/>
    <mergeCell ref="A11:AA11"/>
    <mergeCell ref="A13:AA13"/>
    <mergeCell ref="BC157:BX157"/>
    <mergeCell ref="BC177:BX177"/>
    <mergeCell ref="AH163:BB163"/>
    <mergeCell ref="AH169:BB169"/>
    <mergeCell ref="BC169:BX169"/>
    <mergeCell ref="AH168:BB168"/>
    <mergeCell ref="BC168:BX168"/>
    <mergeCell ref="AH172:BB172"/>
    <mergeCell ref="BC171:BX171"/>
    <mergeCell ref="BC173:BX173"/>
    <mergeCell ref="AH177:BB177"/>
    <mergeCell ref="AH181:BB181"/>
    <mergeCell ref="AB180:AG180"/>
    <mergeCell ref="AB182:AG182"/>
    <mergeCell ref="AB178:AG178"/>
    <mergeCell ref="AH178:BB178"/>
    <mergeCell ref="AB179:AG179"/>
    <mergeCell ref="AB181:AG181"/>
    <mergeCell ref="AB177:AG177"/>
    <mergeCell ref="BY157:CN157"/>
    <mergeCell ref="CO157:DD157"/>
    <mergeCell ref="BY151:CN151"/>
    <mergeCell ref="CO151:DD151"/>
    <mergeCell ref="CO156:DD156"/>
    <mergeCell ref="CO152:DD152"/>
    <mergeCell ref="CO153:DD153"/>
    <mergeCell ref="BY154:CN154"/>
    <mergeCell ref="CO154:DD154"/>
    <mergeCell ref="BY152:CN152"/>
    <mergeCell ref="AB148:AG148"/>
    <mergeCell ref="AH148:BB148"/>
    <mergeCell ref="BY156:CN156"/>
    <mergeCell ref="BC156:BX156"/>
    <mergeCell ref="BC151:BX151"/>
    <mergeCell ref="BC150:BX150"/>
    <mergeCell ref="BY150:CN150"/>
    <mergeCell ref="BY153:CN153"/>
    <mergeCell ref="BC152:BX152"/>
    <mergeCell ref="BY155:CN155"/>
    <mergeCell ref="CO150:DD150"/>
    <mergeCell ref="BY148:CN148"/>
    <mergeCell ref="CO149:DD149"/>
    <mergeCell ref="BC149:BX149"/>
    <mergeCell ref="BY149:CN149"/>
    <mergeCell ref="CO148:DD148"/>
    <mergeCell ref="BC148:BX148"/>
    <mergeCell ref="AB147:AG147"/>
    <mergeCell ref="AH147:BB147"/>
    <mergeCell ref="BC147:BX147"/>
    <mergeCell ref="BY147:CN147"/>
    <mergeCell ref="CO147:DD147"/>
    <mergeCell ref="BY142:CN142"/>
    <mergeCell ref="CO142:DD142"/>
    <mergeCell ref="AH145:BB145"/>
    <mergeCell ref="BC145:BX145"/>
    <mergeCell ref="BY145:CN145"/>
    <mergeCell ref="CO145:DD145"/>
    <mergeCell ref="BC142:BX142"/>
    <mergeCell ref="BC143:BX143"/>
    <mergeCell ref="CO139:DD139"/>
    <mergeCell ref="BY139:CN139"/>
    <mergeCell ref="CO140:DD140"/>
    <mergeCell ref="CO141:DD141"/>
    <mergeCell ref="BY141:CN141"/>
    <mergeCell ref="BY140:CN140"/>
    <mergeCell ref="BY135:CN135"/>
    <mergeCell ref="AB141:AG141"/>
    <mergeCell ref="AH141:BB141"/>
    <mergeCell ref="BC141:BX141"/>
    <mergeCell ref="AH140:BB140"/>
    <mergeCell ref="BC140:BX140"/>
    <mergeCell ref="BC139:BX139"/>
    <mergeCell ref="BY131:CN131"/>
    <mergeCell ref="CO131:DD131"/>
    <mergeCell ref="BY129:CN129"/>
    <mergeCell ref="CO129:DD129"/>
    <mergeCell ref="BY130:CN130"/>
    <mergeCell ref="CO130:DD130"/>
    <mergeCell ref="AB102:AG102"/>
    <mergeCell ref="A86:AA86"/>
    <mergeCell ref="AB98:AG98"/>
    <mergeCell ref="A96:AA96"/>
    <mergeCell ref="A98:AA98"/>
    <mergeCell ref="AB96:AG96"/>
    <mergeCell ref="AB86:AG86"/>
    <mergeCell ref="A93:AA93"/>
    <mergeCell ref="A90:AA90"/>
    <mergeCell ref="A91:AA91"/>
    <mergeCell ref="DU156:ES156"/>
    <mergeCell ref="A107:AA107"/>
    <mergeCell ref="A94:AA94"/>
    <mergeCell ref="A116:AA116"/>
    <mergeCell ref="AH107:BB107"/>
    <mergeCell ref="AB97:AG97"/>
    <mergeCell ref="AB103:AG103"/>
    <mergeCell ref="AH103:BB103"/>
    <mergeCell ref="BC103:BX103"/>
    <mergeCell ref="BC104:BX104"/>
    <mergeCell ref="DU157:EV157"/>
    <mergeCell ref="A54:AA54"/>
    <mergeCell ref="AH45:BB45"/>
    <mergeCell ref="A51:AA51"/>
    <mergeCell ref="AB51:AG51"/>
    <mergeCell ref="A105:AA105"/>
    <mergeCell ref="A104:AA104"/>
    <mergeCell ref="AB104:AG104"/>
    <mergeCell ref="A100:AA100"/>
    <mergeCell ref="AB100:AG100"/>
    <mergeCell ref="AB52:AG52"/>
    <mergeCell ref="AB45:AG45"/>
    <mergeCell ref="A47:AA47"/>
    <mergeCell ref="A55:AA55"/>
    <mergeCell ref="A48:AA48"/>
    <mergeCell ref="AB47:AG47"/>
    <mergeCell ref="DN7:ET7"/>
    <mergeCell ref="AB56:AG56"/>
    <mergeCell ref="A36:AA36"/>
    <mergeCell ref="A14:AA14"/>
    <mergeCell ref="A19:AA19"/>
    <mergeCell ref="AB42:AG42"/>
    <mergeCell ref="AH42:BB42"/>
    <mergeCell ref="BC45:BX45"/>
    <mergeCell ref="AB31:AG31"/>
    <mergeCell ref="AH36:BB36"/>
    <mergeCell ref="AB93:AG93"/>
    <mergeCell ref="AB50:AG50"/>
    <mergeCell ref="AB91:AG91"/>
    <mergeCell ref="AB58:AG58"/>
    <mergeCell ref="AB68:AG68"/>
    <mergeCell ref="AB61:AG61"/>
    <mergeCell ref="AB88:AG88"/>
    <mergeCell ref="AB62:AG62"/>
    <mergeCell ref="AB54:AG54"/>
    <mergeCell ref="AB53:AG53"/>
    <mergeCell ref="BC36:BX36"/>
    <mergeCell ref="AH38:BB38"/>
    <mergeCell ref="BC38:BX38"/>
    <mergeCell ref="AB36:AG36"/>
    <mergeCell ref="BC37:BX37"/>
    <mergeCell ref="A60:AA60"/>
    <mergeCell ref="A45:AA45"/>
    <mergeCell ref="AB44:AG44"/>
    <mergeCell ref="AB40:AG40"/>
    <mergeCell ref="A53:AA53"/>
    <mergeCell ref="A41:AA41"/>
    <mergeCell ref="A58:AA58"/>
    <mergeCell ref="A44:AA44"/>
    <mergeCell ref="A52:AA52"/>
    <mergeCell ref="A57:AA57"/>
    <mergeCell ref="AH61:BB61"/>
    <mergeCell ref="A61:AA61"/>
    <mergeCell ref="A85:AA85"/>
    <mergeCell ref="AB85:AG85"/>
    <mergeCell ref="AB73:AG73"/>
    <mergeCell ref="A63:AA63"/>
    <mergeCell ref="AB63:AG63"/>
    <mergeCell ref="AH63:BB63"/>
    <mergeCell ref="AH66:BB66"/>
    <mergeCell ref="AB67:AG67"/>
    <mergeCell ref="BC30:BX30"/>
    <mergeCell ref="BC29:BX29"/>
    <mergeCell ref="BY42:CN42"/>
    <mergeCell ref="CO42:DD42"/>
    <mergeCell ref="CO41:DD41"/>
    <mergeCell ref="CO31:DD31"/>
    <mergeCell ref="BY31:CN31"/>
    <mergeCell ref="BC42:BX42"/>
    <mergeCell ref="BY37:CN37"/>
    <mergeCell ref="CO37:DD37"/>
    <mergeCell ref="BC31:BX31"/>
    <mergeCell ref="AH86:BB86"/>
    <mergeCell ref="AH35:BB35"/>
    <mergeCell ref="BC35:BX35"/>
    <mergeCell ref="AH31:BB31"/>
    <mergeCell ref="AH51:BB51"/>
    <mergeCell ref="BC51:BX51"/>
    <mergeCell ref="AH70:BB70"/>
    <mergeCell ref="BC44:BX44"/>
    <mergeCell ref="BC50:BX50"/>
    <mergeCell ref="BY43:CN43"/>
    <mergeCell ref="BC86:BX86"/>
    <mergeCell ref="BC61:BX61"/>
    <mergeCell ref="AH40:BB40"/>
    <mergeCell ref="BC40:BX40"/>
    <mergeCell ref="AH41:BB41"/>
    <mergeCell ref="BC41:BX41"/>
    <mergeCell ref="AH44:BB44"/>
    <mergeCell ref="BC62:BX62"/>
    <mergeCell ref="BC43:BX43"/>
    <mergeCell ref="AB30:AG30"/>
    <mergeCell ref="AH30:BB30"/>
    <mergeCell ref="AB28:AG28"/>
    <mergeCell ref="AH28:BB28"/>
    <mergeCell ref="AH29:BB29"/>
    <mergeCell ref="AB26:AG26"/>
    <mergeCell ref="CO22:DD22"/>
    <mergeCell ref="BY20:CN20"/>
    <mergeCell ref="CO20:DD20"/>
    <mergeCell ref="BC22:BX22"/>
    <mergeCell ref="BC26:BX26"/>
    <mergeCell ref="BY25:CN25"/>
    <mergeCell ref="CO25:DD25"/>
    <mergeCell ref="BY23:CN23"/>
    <mergeCell ref="BC25:BX25"/>
    <mergeCell ref="BY28:CN28"/>
    <mergeCell ref="BY30:CN30"/>
    <mergeCell ref="AB15:AG15"/>
    <mergeCell ref="AH15:BB15"/>
    <mergeCell ref="BY22:CN22"/>
    <mergeCell ref="AB20:AG20"/>
    <mergeCell ref="AB22:AG22"/>
    <mergeCell ref="AH22:BB22"/>
    <mergeCell ref="AH20:BB20"/>
    <mergeCell ref="BC17:BX17"/>
    <mergeCell ref="BY13:CN13"/>
    <mergeCell ref="CO13:DD13"/>
    <mergeCell ref="AB14:AG14"/>
    <mergeCell ref="AH14:BB14"/>
    <mergeCell ref="BC14:BX14"/>
    <mergeCell ref="BY14:CN14"/>
    <mergeCell ref="CO14:DD14"/>
    <mergeCell ref="AH13:BB13"/>
    <mergeCell ref="BC13:BX13"/>
    <mergeCell ref="BC10:BX10"/>
    <mergeCell ref="CO10:DD10"/>
    <mergeCell ref="AB11:AG11"/>
    <mergeCell ref="AH11:BB11"/>
    <mergeCell ref="BC11:BX11"/>
    <mergeCell ref="BY11:CN11"/>
    <mergeCell ref="CO11:DD11"/>
    <mergeCell ref="AB10:AG10"/>
    <mergeCell ref="BY10:CN10"/>
    <mergeCell ref="AH10:BB10"/>
    <mergeCell ref="BY8:CN8"/>
    <mergeCell ref="CO8:DD8"/>
    <mergeCell ref="AB7:AG7"/>
    <mergeCell ref="AH7:BB7"/>
    <mergeCell ref="BC7:BX7"/>
    <mergeCell ref="BY7:CN7"/>
    <mergeCell ref="CO3:DD3"/>
    <mergeCell ref="BC4:BX4"/>
    <mergeCell ref="BY4:CN4"/>
    <mergeCell ref="CO4:DD4"/>
    <mergeCell ref="BC3:BX3"/>
    <mergeCell ref="BY3:CN3"/>
    <mergeCell ref="AB5:AG5"/>
    <mergeCell ref="AH3:BB3"/>
    <mergeCell ref="AH4:BB4"/>
    <mergeCell ref="AH5:BB5"/>
    <mergeCell ref="A3:AA3"/>
    <mergeCell ref="A4:AA4"/>
    <mergeCell ref="AB3:AG3"/>
    <mergeCell ref="AB4:AG4"/>
    <mergeCell ref="BC5:BX5"/>
    <mergeCell ref="BY5:CN5"/>
    <mergeCell ref="CO7:DD7"/>
    <mergeCell ref="CO5:DD5"/>
    <mergeCell ref="BC6:BX6"/>
    <mergeCell ref="BY6:CN6"/>
    <mergeCell ref="CO6:DD6"/>
    <mergeCell ref="AH6:BB6"/>
    <mergeCell ref="CO40:DD40"/>
    <mergeCell ref="AB38:AG38"/>
    <mergeCell ref="AB8:AG8"/>
    <mergeCell ref="AH8:BB8"/>
    <mergeCell ref="BC8:BX8"/>
    <mergeCell ref="AB6:AG6"/>
    <mergeCell ref="CO36:DD36"/>
    <mergeCell ref="BY38:CN38"/>
    <mergeCell ref="CO38:DD38"/>
    <mergeCell ref="BY103:CN103"/>
    <mergeCell ref="BC225:BX225"/>
    <mergeCell ref="CO103:DD103"/>
    <mergeCell ref="BY128:CN128"/>
    <mergeCell ref="BY121:CN121"/>
    <mergeCell ref="CO121:DD121"/>
    <mergeCell ref="CO132:DD132"/>
    <mergeCell ref="CO161:DD161"/>
    <mergeCell ref="CO160:DD160"/>
    <mergeCell ref="CO117:DD117"/>
    <mergeCell ref="CO88:DD88"/>
    <mergeCell ref="BY85:CN85"/>
    <mergeCell ref="CO85:DD85"/>
    <mergeCell ref="BY86:CN86"/>
    <mergeCell ref="CO86:DD86"/>
    <mergeCell ref="CO87:DD87"/>
    <mergeCell ref="BY87:CN87"/>
    <mergeCell ref="A6:AA6"/>
    <mergeCell ref="A2:DD2"/>
    <mergeCell ref="BY225:CN225"/>
    <mergeCell ref="CO225:DD225"/>
    <mergeCell ref="AB39:AG39"/>
    <mergeCell ref="AH39:BB39"/>
    <mergeCell ref="BC39:BX39"/>
    <mergeCell ref="BY39:CN39"/>
    <mergeCell ref="CO39:DD39"/>
    <mergeCell ref="BY119:CN119"/>
    <mergeCell ref="A155:AA155"/>
    <mergeCell ref="AB155:AG155"/>
    <mergeCell ref="AH155:BB155"/>
    <mergeCell ref="BC155:BX155"/>
    <mergeCell ref="BY120:CN120"/>
    <mergeCell ref="CO120:DD120"/>
    <mergeCell ref="AH120:BB120"/>
    <mergeCell ref="CO155:DD155"/>
    <mergeCell ref="CO135:DD135"/>
    <mergeCell ref="AH137:BB137"/>
    <mergeCell ref="BC137:BX137"/>
    <mergeCell ref="CO128:DD128"/>
    <mergeCell ref="BY132:CN132"/>
    <mergeCell ref="AH128:BB128"/>
    <mergeCell ref="CO116:DD116"/>
    <mergeCell ref="BY116:CN116"/>
    <mergeCell ref="BY118:CN118"/>
    <mergeCell ref="CO118:DD118"/>
    <mergeCell ref="BY117:CN117"/>
    <mergeCell ref="CO123:DD123"/>
    <mergeCell ref="BY124:CN124"/>
    <mergeCell ref="CO124:DD124"/>
    <mergeCell ref="CO127:DD127"/>
    <mergeCell ref="BY123:CN123"/>
    <mergeCell ref="CO126:DD126"/>
    <mergeCell ref="BY127:CN127"/>
    <mergeCell ref="BY126:CN126"/>
    <mergeCell ref="BC120:BX120"/>
    <mergeCell ref="A120:AA120"/>
    <mergeCell ref="AB120:AG120"/>
    <mergeCell ref="AB134:AG134"/>
    <mergeCell ref="BC121:BX121"/>
    <mergeCell ref="BC134:BX134"/>
    <mergeCell ref="BC128:BX128"/>
    <mergeCell ref="BC129:BX129"/>
    <mergeCell ref="BC131:BX131"/>
    <mergeCell ref="AH132:BB132"/>
    <mergeCell ref="A118:AA118"/>
    <mergeCell ref="AB118:AG118"/>
    <mergeCell ref="AH118:BB118"/>
    <mergeCell ref="BC118:BX118"/>
    <mergeCell ref="CO158:DD158"/>
    <mergeCell ref="A161:AA161"/>
    <mergeCell ref="AB161:AG161"/>
    <mergeCell ref="AH161:BB161"/>
    <mergeCell ref="BC161:BX161"/>
    <mergeCell ref="BY161:CN161"/>
    <mergeCell ref="A159:AA159"/>
    <mergeCell ref="AB159:AG159"/>
    <mergeCell ref="BY159:CN159"/>
    <mergeCell ref="CO159:DD159"/>
    <mergeCell ref="A158:AA158"/>
    <mergeCell ref="AB158:AG158"/>
    <mergeCell ref="AH158:BB158"/>
    <mergeCell ref="BC158:BX158"/>
    <mergeCell ref="AH159:BB159"/>
    <mergeCell ref="BC159:BX159"/>
    <mergeCell ref="A174:AA174"/>
    <mergeCell ref="AB174:AG174"/>
    <mergeCell ref="AH174:BB174"/>
    <mergeCell ref="BC174:BX174"/>
    <mergeCell ref="AH160:BB160"/>
    <mergeCell ref="BC160:BX160"/>
    <mergeCell ref="A163:AA163"/>
    <mergeCell ref="AB163:AG163"/>
    <mergeCell ref="BY160:CN160"/>
    <mergeCell ref="A106:AA106"/>
    <mergeCell ref="AB106:AG106"/>
    <mergeCell ref="AH106:BB106"/>
    <mergeCell ref="BC106:BX106"/>
    <mergeCell ref="BY158:CN158"/>
    <mergeCell ref="A160:AA160"/>
    <mergeCell ref="AB160:AG160"/>
    <mergeCell ref="A144:AA144"/>
    <mergeCell ref="AB144:AG144"/>
    <mergeCell ref="AH144:BB144"/>
    <mergeCell ref="BC144:BX144"/>
    <mergeCell ref="BY144:CN144"/>
    <mergeCell ref="CO144:DD144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DT17" sqref="DT17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1:108" s="22" customFormat="1" ht="56.25" customHeight="1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1</v>
      </c>
      <c r="AC3" s="46"/>
      <c r="AD3" s="46"/>
      <c r="AE3" s="46"/>
      <c r="AF3" s="46"/>
      <c r="AG3" s="46"/>
      <c r="AH3" s="46" t="s">
        <v>49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71"/>
    </row>
    <row r="4" spans="1:108" s="16" customFormat="1" ht="12" customHeight="1" thickBot="1">
      <c r="A4" s="39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7">
        <v>2</v>
      </c>
      <c r="AC4" s="47"/>
      <c r="AD4" s="47"/>
      <c r="AE4" s="47"/>
      <c r="AF4" s="47"/>
      <c r="AG4" s="47"/>
      <c r="AH4" s="47">
        <v>3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>
        <v>4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>
        <v>5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>
        <v>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69"/>
    </row>
    <row r="5" spans="1:108" s="20" customFormat="1" ht="23.25" customHeight="1">
      <c r="A5" s="145" t="s">
        <v>51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6"/>
      <c r="AB5" s="35" t="s">
        <v>38</v>
      </c>
      <c r="AC5" s="36"/>
      <c r="AD5" s="36"/>
      <c r="AE5" s="36"/>
      <c r="AF5" s="36"/>
      <c r="AG5" s="36"/>
      <c r="AH5" s="36" t="s">
        <v>54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70" t="str">
        <f>BC24</f>
        <v>-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>
        <f>BY24</f>
        <v>-131542.71999999997</v>
      </c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</row>
    <row r="6" spans="1:108" s="20" customFormat="1" ht="13.5" customHeight="1">
      <c r="A6" s="139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103" t="s">
        <v>18</v>
      </c>
      <c r="AC6" s="101"/>
      <c r="AD6" s="101"/>
      <c r="AE6" s="101"/>
      <c r="AF6" s="101"/>
      <c r="AG6" s="102"/>
      <c r="AH6" s="100" t="s">
        <v>54</v>
      </c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154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6"/>
      <c r="BY6" s="154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47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9"/>
    </row>
    <row r="7" spans="1:108" ht="23.25" customHeight="1">
      <c r="A7" s="152" t="s">
        <v>52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3"/>
      <c r="AB7" s="114"/>
      <c r="AC7" s="61"/>
      <c r="AD7" s="61"/>
      <c r="AE7" s="61"/>
      <c r="AF7" s="61"/>
      <c r="AG7" s="115"/>
      <c r="AH7" s="116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115"/>
      <c r="BC7" s="157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150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151"/>
    </row>
    <row r="8" spans="1:108" ht="13.5" customHeight="1">
      <c r="A8" s="141" t="s">
        <v>17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  <c r="AB8" s="103"/>
      <c r="AC8" s="101"/>
      <c r="AD8" s="101"/>
      <c r="AE8" s="101"/>
      <c r="AF8" s="101"/>
      <c r="AG8" s="102"/>
      <c r="AH8" s="100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2"/>
      <c r="BC8" s="154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6"/>
      <c r="BY8" s="154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6"/>
      <c r="CO8" s="147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9"/>
    </row>
    <row r="9" spans="1:108" ht="13.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  <c r="AB9" s="114"/>
      <c r="AC9" s="61"/>
      <c r="AD9" s="61"/>
      <c r="AE9" s="61"/>
      <c r="AF9" s="61"/>
      <c r="AG9" s="115"/>
      <c r="AH9" s="116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115"/>
      <c r="BC9" s="157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9"/>
      <c r="BY9" s="157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/>
      <c r="CO9" s="150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151"/>
    </row>
    <row r="10" spans="1:108" ht="13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6"/>
    </row>
    <row r="11" spans="1:108" ht="13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6"/>
    </row>
    <row r="12" spans="1:108" ht="13.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6"/>
    </row>
    <row r="13" spans="1:108" ht="13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3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  <c r="AB14" s="26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6"/>
    </row>
    <row r="15" spans="1:108" ht="13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2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6"/>
    </row>
    <row r="16" spans="1:108" ht="13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/>
      <c r="AB16" s="2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6"/>
    </row>
    <row r="17" spans="1:108" s="20" customFormat="1" ht="23.25" customHeight="1">
      <c r="A17" s="129" t="s">
        <v>53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26" t="s">
        <v>19</v>
      </c>
      <c r="AC17" s="27"/>
      <c r="AD17" s="27"/>
      <c r="AE17" s="27"/>
      <c r="AF17" s="27"/>
      <c r="AG17" s="27"/>
      <c r="AH17" s="27" t="s">
        <v>54</v>
      </c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20" customFormat="1" ht="12.75" customHeight="1">
      <c r="A18" s="139" t="s">
        <v>17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03"/>
      <c r="AC18" s="101"/>
      <c r="AD18" s="101"/>
      <c r="AE18" s="101"/>
      <c r="AF18" s="101"/>
      <c r="AG18" s="102"/>
      <c r="AH18" s="100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154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6"/>
      <c r="BY18" s="154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6"/>
      <c r="CO18" s="147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20" customFormat="1" ht="13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14"/>
      <c r="AC19" s="61"/>
      <c r="AD19" s="61"/>
      <c r="AE19" s="61"/>
      <c r="AF19" s="61"/>
      <c r="AG19" s="115"/>
      <c r="AH19" s="116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15"/>
      <c r="BC19" s="157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9"/>
      <c r="BY19" s="157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9"/>
      <c r="CO19" s="150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151"/>
    </row>
    <row r="20" spans="1:108" s="20" customFormat="1" ht="13.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B20" s="26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</row>
    <row r="21" spans="1:108" s="20" customFormat="1" ht="13.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8"/>
      <c r="AB21" s="26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</row>
    <row r="22" spans="1:108" s="20" customFormat="1" ht="13.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s="20" customFormat="1" ht="13.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26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1:108" s="20" customFormat="1" ht="13.5" customHeight="1">
      <c r="A24" s="127" t="s">
        <v>20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8"/>
      <c r="AB24" s="26" t="s">
        <v>21</v>
      </c>
      <c r="AC24" s="27"/>
      <c r="AD24" s="27"/>
      <c r="AE24" s="27"/>
      <c r="AF24" s="27"/>
      <c r="AG24" s="27"/>
      <c r="AH24" s="27" t="s">
        <v>194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 t="s">
        <v>190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f>BY28+BY29</f>
        <v>-131542.71999999997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</row>
    <row r="25" spans="1:108" s="20" customFormat="1" ht="23.25" customHeight="1">
      <c r="A25" s="129" t="s">
        <v>56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26" t="s">
        <v>22</v>
      </c>
      <c r="AC25" s="27"/>
      <c r="AD25" s="27"/>
      <c r="AE25" s="27"/>
      <c r="AF25" s="27"/>
      <c r="AG25" s="27"/>
      <c r="AH25" s="27" t="s">
        <v>192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>
        <f>BC26</f>
        <v>-37730800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BY28</f>
        <v>-206835.46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65" t="s">
        <v>6</v>
      </c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s="20" customFormat="1" ht="27.75" customHeight="1">
      <c r="A26" s="129" t="s">
        <v>206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30"/>
      <c r="AB26" s="26" t="s">
        <v>22</v>
      </c>
      <c r="AC26" s="27"/>
      <c r="AD26" s="27"/>
      <c r="AE26" s="27"/>
      <c r="AF26" s="27"/>
      <c r="AG26" s="27"/>
      <c r="AH26" s="27" t="s">
        <v>207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>
        <f>BC27</f>
        <v>-37730800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f>BY25</f>
        <v>-206835.46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65" t="s">
        <v>6</v>
      </c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</row>
    <row r="27" spans="1:108" s="20" customFormat="1" ht="28.5" customHeight="1">
      <c r="A27" s="129" t="s">
        <v>208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26" t="s">
        <v>22</v>
      </c>
      <c r="AC27" s="27"/>
      <c r="AD27" s="27"/>
      <c r="AE27" s="27"/>
      <c r="AF27" s="27"/>
      <c r="AG27" s="27"/>
      <c r="AH27" s="27" t="s">
        <v>209</v>
      </c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8">
        <f>BC28</f>
        <v>-37730800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f>BY26</f>
        <v>-206835.46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65" t="s">
        <v>6</v>
      </c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08" s="20" customFormat="1" ht="33" customHeight="1">
      <c r="A28" s="129" t="s">
        <v>210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26" t="s">
        <v>22</v>
      </c>
      <c r="AC28" s="27"/>
      <c r="AD28" s="27"/>
      <c r="AE28" s="27"/>
      <c r="AF28" s="27"/>
      <c r="AG28" s="27"/>
      <c r="AH28" s="27" t="s">
        <v>211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>
        <v>-37730800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v>-206835.46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65" t="s">
        <v>6</v>
      </c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</row>
    <row r="29" spans="1:108" s="20" customFormat="1" ht="23.25" customHeight="1">
      <c r="A29" s="132" t="s">
        <v>57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B29" s="26" t="s">
        <v>23</v>
      </c>
      <c r="AC29" s="27"/>
      <c r="AD29" s="27"/>
      <c r="AE29" s="27"/>
      <c r="AF29" s="27"/>
      <c r="AG29" s="27"/>
      <c r="AH29" s="27" t="s">
        <v>193</v>
      </c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8">
        <v>38898400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v>75292.74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65" t="s">
        <v>6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</row>
    <row r="30" spans="1:108" s="20" customFormat="1" ht="27.75" customHeight="1">
      <c r="A30" s="132" t="s">
        <v>212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3"/>
      <c r="AB30" s="26" t="s">
        <v>23</v>
      </c>
      <c r="AC30" s="27"/>
      <c r="AD30" s="27"/>
      <c r="AE30" s="27"/>
      <c r="AF30" s="27"/>
      <c r="AG30" s="27"/>
      <c r="AH30" s="27" t="s">
        <v>213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>
        <f>BC29</f>
        <v>38898400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f>BY29</f>
        <v>75292.74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65" t="s">
        <v>6</v>
      </c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</row>
    <row r="31" spans="1:108" s="20" customFormat="1" ht="27.75" customHeight="1">
      <c r="A31" s="132" t="s">
        <v>214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26" t="s">
        <v>23</v>
      </c>
      <c r="AC31" s="27"/>
      <c r="AD31" s="27"/>
      <c r="AE31" s="27"/>
      <c r="AF31" s="27"/>
      <c r="AG31" s="27"/>
      <c r="AH31" s="27" t="s">
        <v>215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>
        <f>BC30</f>
        <v>38898400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f>BY30</f>
        <v>75292.74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65" t="s">
        <v>6</v>
      </c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</row>
    <row r="32" spans="1:108" ht="40.5" customHeight="1" thickBot="1">
      <c r="A32" s="132" t="s">
        <v>216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/>
      <c r="AB32" s="163" t="s">
        <v>23</v>
      </c>
      <c r="AC32" s="164"/>
      <c r="AD32" s="164"/>
      <c r="AE32" s="164"/>
      <c r="AF32" s="164"/>
      <c r="AG32" s="164"/>
      <c r="AH32" s="164" t="s">
        <v>217</v>
      </c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0">
        <f>BC31</f>
        <v>38898400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>
        <f>BY31</f>
        <v>75292.74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1" t="s">
        <v>6</v>
      </c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L34" s="75" t="s">
        <v>195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5:65" s="2" customFormat="1" ht="11.25">
      <c r="O35" s="131" t="s">
        <v>25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L35" s="131" t="s">
        <v>26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T38" s="75" t="s">
        <v>196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1" t="s">
        <v>25</v>
      </c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T39" s="131" t="s">
        <v>26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P41" s="75" t="s">
        <v>197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9:69" s="7" customFormat="1" ht="11.25" customHeight="1">
      <c r="S42" s="131" t="s">
        <v>25</v>
      </c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2"/>
      <c r="AN42" s="2"/>
      <c r="AP42" s="131" t="s">
        <v>26</v>
      </c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</row>
    <row r="43" s="2" customFormat="1" ht="11.25">
      <c r="AX43" s="13"/>
    </row>
    <row r="44" spans="1:35" s="2" customFormat="1" ht="11.25">
      <c r="A44" s="134" t="s">
        <v>27</v>
      </c>
      <c r="B44" s="134"/>
      <c r="C44" s="61" t="s">
        <v>461</v>
      </c>
      <c r="D44" s="61"/>
      <c r="E44" s="61"/>
      <c r="F44" s="61"/>
      <c r="G44" s="55" t="s">
        <v>27</v>
      </c>
      <c r="H44" s="55"/>
      <c r="I44" s="61" t="s">
        <v>315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55">
        <v>20</v>
      </c>
      <c r="AB44" s="55"/>
      <c r="AC44" s="55"/>
      <c r="AD44" s="55"/>
      <c r="AE44" s="56" t="s">
        <v>268</v>
      </c>
      <c r="AF44" s="56"/>
      <c r="AG44" s="56"/>
      <c r="AH44" s="56"/>
      <c r="AI44" s="2" t="s">
        <v>14</v>
      </c>
    </row>
    <row r="45" ht="3" customHeight="1"/>
  </sheetData>
  <sheetProtection/>
  <mergeCells count="184"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  <mergeCell ref="BY20:CN20"/>
    <mergeCell ref="BY18:CN19"/>
    <mergeCell ref="CO23:DD23"/>
    <mergeCell ref="BY17:CN17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H4:BB4"/>
    <mergeCell ref="BC10:BX10"/>
    <mergeCell ref="BC6:BX7"/>
    <mergeCell ref="BC8:BX9"/>
    <mergeCell ref="AH8:BB9"/>
    <mergeCell ref="AB6:AG7"/>
    <mergeCell ref="AB8:AG9"/>
    <mergeCell ref="AB10:AG10"/>
    <mergeCell ref="AH10:BB10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22:DD22"/>
    <mergeCell ref="AB20:AG20"/>
    <mergeCell ref="AH20:BB20"/>
    <mergeCell ref="AB21:AG21"/>
    <mergeCell ref="CO21:DD21"/>
    <mergeCell ref="AH21:BB21"/>
    <mergeCell ref="BY21:CN21"/>
    <mergeCell ref="BY22:CN22"/>
    <mergeCell ref="CO20:DD20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29:AA29"/>
    <mergeCell ref="AH29:BB29"/>
    <mergeCell ref="AH27:BB27"/>
    <mergeCell ref="BC25:BX25"/>
    <mergeCell ref="AB24:AG24"/>
    <mergeCell ref="AH23:BB23"/>
    <mergeCell ref="AB25:AG25"/>
    <mergeCell ref="AH25:BB25"/>
    <mergeCell ref="AH24:BB24"/>
    <mergeCell ref="AB23:AG23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AP41:BQ41"/>
    <mergeCell ref="S41:AL41"/>
    <mergeCell ref="X38:AQ38"/>
    <mergeCell ref="BY30:CN30"/>
    <mergeCell ref="AB30:AG30"/>
    <mergeCell ref="AH30:BB30"/>
    <mergeCell ref="BC30:BX30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2012-02-13T12:02:17Z</cp:lastPrinted>
  <dcterms:created xsi:type="dcterms:W3CDTF">2007-09-21T13:36:41Z</dcterms:created>
  <dcterms:modified xsi:type="dcterms:W3CDTF">2012-02-14T05:43:49Z</dcterms:modified>
  <cp:category/>
  <cp:version/>
  <cp:contentType/>
  <cp:contentStatus/>
</cp:coreProperties>
</file>