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'доходы'!$A$1:$DD$65</definedName>
    <definedName name="_xlnm.Print_Area" localSheetId="2">'источники (2)'!$A$1:$DD$45</definedName>
    <definedName name="_xlnm.Print_Area" localSheetId="1">'расходы (2)'!$A$1:$DD$360</definedName>
  </definedNames>
  <calcPr fullCalcOnLoad="1"/>
</workbook>
</file>

<file path=xl/sharedStrings.xml><?xml version="1.0" encoding="utf-8"?>
<sst xmlns="http://schemas.openxmlformats.org/spreadsheetml/2006/main" count="1396" uniqueCount="653">
  <si>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</si>
  <si>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</si>
  <si>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</si>
  <si>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</si>
  <si>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</si>
  <si>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</si>
  <si>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</si>
  <si>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</si>
  <si>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</si>
  <si>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</si>
  <si>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</si>
  <si>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</si>
  <si>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</si>
  <si>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</si>
  <si>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</si>
  <si>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</si>
  <si>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</si>
  <si>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</si>
  <si>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</si>
  <si>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</si>
  <si>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</si>
  <si>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</si>
  <si>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</si>
  <si>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</si>
  <si>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</si>
  <si>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</si>
  <si>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</si>
  <si>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</si>
  <si>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</si>
  <si>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</si>
  <si>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</si>
  <si>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</si>
  <si>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</si>
  <si>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</si>
  <si>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</si>
  <si>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</si>
  <si>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</si>
  <si>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</si>
  <si>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</si>
  <si>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</si>
  <si>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</si>
  <si>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</si>
  <si>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</si>
  <si>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</si>
  <si>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</si>
  <si>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</si>
  <si>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</si>
  <si>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</si>
  <si>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</si>
  <si>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</si>
  <si>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</si>
  <si>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</si>
  <si>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</si>
  <si>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</si>
  <si>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</si>
  <si>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</si>
  <si>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</si>
  <si>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</si>
  <si>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</si>
  <si>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</si>
  <si>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</si>
  <si>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</si>
  <si>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</si>
  <si>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</si>
  <si>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</si>
  <si>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</si>
  <si>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</si>
  <si>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</si>
  <si>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</si>
  <si>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</si>
  <si>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</si>
  <si>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</si>
  <si>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</si>
  <si>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</si>
  <si>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</si>
  <si>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</si>
  <si>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</si>
  <si>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</si>
  <si>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</si>
  <si>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Рассийской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</si>
  <si>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</si>
  <si>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</si>
  <si>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</si>
  <si>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</si>
  <si>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</si>
  <si>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</si>
  <si>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</si>
  <si>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</si>
  <si>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</si>
  <si>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</si>
  <si>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</si>
  <si>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</si>
  <si>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</si>
  <si>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</si>
  <si>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</si>
  <si>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</si>
  <si>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</si>
  <si>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</si>
  <si>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</si>
  <si>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</si>
  <si>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</si>
  <si>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</si>
  <si>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</si>
  <si>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</si>
  <si>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</si>
  <si>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</si>
  <si>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</si>
  <si>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</si>
  <si>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</si>
  <si>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</si>
  <si>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</si>
  <si>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</si>
  <si>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</si>
  <si>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</si>
  <si>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</si>
  <si>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</si>
  <si>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</si>
  <si>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</si>
  <si>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</si>
  <si>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</si>
  <si>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</si>
  <si>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</si>
  <si>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</si>
  <si>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</si>
  <si>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</si>
  <si>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</si>
  <si>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</si>
  <si>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</si>
  <si>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</si>
  <si>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</si>
  <si>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</si>
  <si>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</si>
  <si>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</si>
  <si>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</si>
  <si>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</si>
  <si>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</si>
  <si>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</si>
  <si>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</si>
  <si>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</si>
  <si>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</si>
  <si>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</si>
  <si>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</si>
  <si>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</si>
  <si>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</si>
  <si>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</si>
  <si>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</si>
  <si>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</si>
  <si>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</si>
  <si>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</si>
  <si>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</si>
  <si>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</si>
  <si>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</si>
  <si>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</si>
  <si>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</si>
  <si>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</si>
  <si>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</si>
  <si>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</si>
  <si>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</si>
  <si>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</si>
  <si>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</si>
  <si>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</si>
  <si>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</si>
  <si>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</si>
  <si>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</si>
  <si>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</si>
  <si>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</si>
  <si>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</si>
  <si>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</si>
  <si>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</si>
  <si>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</si>
  <si>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</si>
  <si>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</si>
  <si>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</si>
  <si>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</si>
  <si>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</si>
  <si>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</si>
  <si>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</si>
  <si>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</si>
  <si>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</si>
  <si>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</si>
  <si>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</si>
  <si>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</si>
  <si>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</si>
  <si>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</si>
  <si>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</si>
  <si>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</si>
  <si>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</si>
  <si>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</si>
  <si>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</si>
  <si>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</si>
  <si>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</si>
  <si>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</si>
  <si>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</si>
  <si>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</si>
  <si>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</si>
  <si>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</si>
  <si>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</si>
  <si>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</si>
  <si>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</si>
  <si>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</si>
  <si>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</si>
  <si>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</si>
  <si>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</si>
  <si>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</si>
  <si>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</si>
  <si>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</si>
  <si>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</si>
  <si>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951 0502 0000000 000 000</t>
  </si>
  <si>
    <t>Коммунальное хозяйство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</si>
  <si>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</si>
  <si>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</si>
  <si>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</si>
  <si>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</si>
  <si>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</si>
  <si>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</si>
  <si>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</si>
  <si>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</si>
  <si>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</si>
  <si>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</si>
  <si>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</si>
  <si>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</si>
  <si>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</si>
  <si>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</si>
  <si>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</si>
  <si>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951 0502 5221500 000 000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</si>
  <si>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</si>
  <si>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</si>
  <si>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</si>
  <si>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</si>
  <si>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</si>
  <si>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</si>
  <si>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</si>
  <si>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</si>
  <si>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</si>
  <si>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</si>
  <si>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Реализация государственной политики в области приватизации и управлениягосударственной и муниципальной собственности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</si>
  <si>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</si>
  <si>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</si>
  <si>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</si>
  <si>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</si>
  <si>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</si>
  <si>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</si>
  <si>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</si>
  <si>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</si>
  <si>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</si>
  <si>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</si>
  <si>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</si>
  <si>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</si>
  <si>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</si>
  <si>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12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</si>
  <si>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</si>
  <si>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</si>
  <si>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</si>
  <si>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</si>
  <si>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</si>
  <si>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</si>
  <si>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</si>
  <si>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</si>
  <si>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</si>
  <si>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</si>
  <si>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</si>
  <si>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</si>
  <si>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</si>
  <si>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</si>
  <si>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</si>
  <si>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</si>
  <si>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</si>
  <si>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</si>
  <si>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</si>
  <si>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</si>
  <si>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</si>
  <si>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</si>
  <si>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</si>
  <si>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</si>
  <si>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</si>
  <si>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</si>
  <si>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</si>
  <si>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</si>
  <si>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</si>
  <si>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</si>
  <si>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</si>
  <si>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</si>
  <si>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</si>
  <si>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</si>
  <si>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</si>
  <si>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</si>
  <si>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</si>
  <si>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</si>
  <si>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</si>
  <si>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</si>
  <si>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</si>
  <si>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</si>
  <si>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</si>
  <si>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</si>
  <si>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</si>
  <si>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</si>
  <si>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</si>
  <si>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</si>
  <si>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</si>
  <si>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</si>
  <si>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</si>
  <si>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</si>
  <si>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</si>
  <si>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</si>
  <si>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</si>
  <si>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</si>
  <si>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</si>
  <si>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</si>
  <si>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</si>
  <si>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</si>
  <si>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</si>
  <si>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</si>
  <si>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</si>
  <si>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</si>
  <si>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</si>
  <si>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</si>
  <si>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</si>
  <si>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</si>
  <si>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</si>
  <si>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</si>
  <si>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</si>
  <si>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</si>
  <si>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951 0406 5221403 244 220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</si>
  <si>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</si>
  <si>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</si>
  <si>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</si>
  <si>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</si>
  <si>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</si>
  <si>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</si>
  <si>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</si>
  <si>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</si>
  <si>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</si>
  <si>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</si>
  <si>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</si>
  <si>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</si>
  <si>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</si>
  <si>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</si>
  <si>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</si>
  <si>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</si>
  <si>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</si>
  <si>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</si>
  <si>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</si>
  <si>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</si>
  <si>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</si>
  <si>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</si>
  <si>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</si>
  <si>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</si>
  <si>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</si>
  <si>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</si>
  <si>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</si>
  <si>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</si>
  <si>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</si>
  <si>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</si>
  <si>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</si>
  <si>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</si>
  <si>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</si>
  <si>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</si>
  <si>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</si>
  <si>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</si>
  <si>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</si>
  <si>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</si>
  <si>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</si>
  <si>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</si>
  <si>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</si>
  <si>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</si>
  <si>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</si>
  <si>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Обеспечение проведения выборов и референдумов</t>
  </si>
  <si>
    <t>951 0107 0000000 000 000</t>
  </si>
  <si>
    <t>Проведение выборов Главы муниципального образования</t>
  </si>
  <si>
    <t>951 0107 0200900 000 000</t>
  </si>
  <si>
    <t>Специальные расходы</t>
  </si>
  <si>
    <t>951 0107 0200900 880 000</t>
  </si>
  <si>
    <t>951 0107 0200900 880 200</t>
  </si>
  <si>
    <t>951 0107 0200900 880 290</t>
  </si>
  <si>
    <t>Резервные средства</t>
  </si>
  <si>
    <t>951 0113 0900200 244 000</t>
  </si>
  <si>
    <t>951 0113 0900200 244 200</t>
  </si>
  <si>
    <t>951 0113 0900200 244 220</t>
  </si>
  <si>
    <t>951 0113 0900200 244 226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</si>
  <si>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</si>
  <si>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</si>
  <si>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</si>
  <si>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</si>
  <si>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</si>
  <si>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</si>
  <si>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</si>
  <si>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</si>
  <si>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</si>
  <si>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</si>
  <si>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</si>
  <si>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</si>
  <si>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</si>
  <si>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</si>
  <si>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</si>
  <si>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</si>
  <si>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</si>
  <si>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</si>
  <si>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</si>
  <si>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</si>
  <si>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</si>
  <si>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</si>
  <si>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</si>
  <si>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</si>
  <si>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Водное хозяйство</t>
  </si>
  <si>
    <t>951 0406 0000000 000 000</t>
  </si>
  <si>
    <t>Подпрограмма "Охрана и рациональное использование водных объектов или их частей, расположенных на территории Ростовской области на 2011-2015 годы"</t>
  </si>
  <si>
    <t>951 0406 5221403 000 000</t>
  </si>
  <si>
    <t>951 0406 5221403 244 000</t>
  </si>
  <si>
    <t>951 0406 5221403 244 200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</si>
  <si>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</si>
  <si>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</si>
  <si>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</si>
  <si>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</si>
  <si>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</si>
  <si>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</si>
  <si>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</si>
  <si>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</si>
  <si>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</si>
  <si>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</si>
  <si>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</si>
  <si>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</si>
  <si>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</si>
  <si>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</si>
  <si>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</si>
  <si>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</si>
  <si>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</si>
  <si>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</si>
  <si>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951 0502 5224300 000 000</t>
  </si>
  <si>
    <t>Областная долгосрочная целевая программа "Развитие водоснабжения, водоотведения и очистки сточных вод  Ростовской области на 2012-2017 годы"</t>
  </si>
  <si>
    <t>Областная долгосрочная целевая программа "Модернизация объектов коммунальной инфраструктуры  Ростовской области на 2011-2014 годы"</t>
  </si>
  <si>
    <t>951 0502 5210102 810 242</t>
  </si>
  <si>
    <t>Безвозмездные перечисления организациям, за исключением государственных и муниципальных организаций</t>
  </si>
  <si>
    <t>951 0502 5210102 810 240</t>
  </si>
  <si>
    <t>951 0502 5210102 810 000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</si>
  <si>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</si>
  <si>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951 0502 5210102 000 000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</si>
  <si>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</si>
  <si>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</si>
  <si>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</si>
  <si>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</si>
  <si>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</si>
  <si>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</si>
  <si>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</si>
  <si>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</si>
  <si>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</si>
  <si>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</si>
  <si>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</si>
  <si>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</si>
  <si>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</si>
  <si>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</si>
  <si>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</si>
  <si>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951 0502 5210102 810 200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</si>
  <si>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</si>
  <si>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</si>
  <si>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</si>
  <si>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</si>
  <si>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Налоги на имущество</t>
  </si>
  <si>
    <t>Земельный налог (по обязательствам,возникшим до 1 января 2006 года)</t>
  </si>
  <si>
    <t>Земельный налог (по обязательствам,возникшим до 1 января 2006 года),мобилизуемый на территориях поселений</t>
  </si>
  <si>
    <t>000 1 09 04050 00 0000 110</t>
  </si>
  <si>
    <t>000 1 09 04053 10 0000 110</t>
  </si>
  <si>
    <t>000 1 14  00000 00 0000 000</t>
  </si>
  <si>
    <t>000 1 14  06000 00 0000 430</t>
  </si>
  <si>
    <t>000 1 14  06010 00 0000 430</t>
  </si>
  <si>
    <t>000 1 14  06013 10 0000 430</t>
  </si>
  <si>
    <t>000 1 09 00000 00 0000 000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</si>
  <si>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</si>
  <si>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</si>
  <si>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951 0412 5210600 540 251</t>
  </si>
  <si>
    <t>951 0412 5210600 540 250</t>
  </si>
  <si>
    <t>951 0412 5210600 540 000</t>
  </si>
  <si>
    <t>951 0412 5210600 000 000</t>
  </si>
  <si>
    <t>951 0412 5210000 000 000</t>
  </si>
  <si>
    <t>951 0412 0000000 000 000</t>
  </si>
  <si>
    <t>951 0502 5224300 411 310</t>
  </si>
  <si>
    <t>951 0502 5224300 411 300</t>
  </si>
  <si>
    <t>951 0502 5224300 411 000</t>
  </si>
  <si>
    <t>951 0502 5221500 411 310</t>
  </si>
  <si>
    <t>951 0502 5221500 411 300</t>
  </si>
  <si>
    <t>951 0502 5221500 411 000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</si>
  <si>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</si>
  <si>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</si>
  <si>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</si>
  <si>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</si>
  <si>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</si>
  <si>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</si>
  <si>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</si>
  <si>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</si>
  <si>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</si>
  <si>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</si>
  <si>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</si>
  <si>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</si>
  <si>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</si>
  <si>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</si>
  <si>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</si>
  <si>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</si>
  <si>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</si>
  <si>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Другие вопросы в области национальной экономики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</si>
  <si>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</si>
  <si>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</si>
  <si>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000 1 05 03020 01 0000 110</t>
  </si>
  <si>
    <t>Единый сельскохозяйственный налог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</si>
  <si>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</si>
  <si>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</si>
  <si>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</si>
  <si>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</si>
  <si>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</si>
  <si>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</si>
  <si>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</si>
  <si>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000 1 09 04000 00 0000 110</t>
  </si>
  <si>
    <t>ЗАДОЛЖЕННОСТЬ И ПЕРЕРАСЧЕТЫ ПО ОТМЕНЕННЫМ НАЛОГАМ, СБОРАМ И ИНЫМ ОБЯЗАТЕЛЬНЫМ ПЛАТЕЖАМ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</si>
  <si>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</si>
  <si>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</si>
  <si>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</si>
  <si>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</si>
  <si>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</si>
  <si>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</si>
  <si>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</si>
  <si>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</si>
  <si>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</si>
  <si>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</si>
  <si>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</si>
  <si>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</si>
  <si>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</si>
  <si>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</si>
  <si>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</si>
  <si>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</si>
  <si>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</si>
  <si>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</si>
  <si>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</si>
  <si>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</si>
  <si>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</si>
  <si>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</si>
  <si>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</si>
  <si>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951 0502 5224300 400 000</t>
  </si>
  <si>
    <t>Бюджетные инвестиции</t>
  </si>
  <si>
    <t>951 0502 5221500 400 000</t>
  </si>
  <si>
    <t>951 0502 5220000 000 000</t>
  </si>
  <si>
    <t>951 0502 5210102 800 000</t>
  </si>
  <si>
    <t>951 0502 5210100 000 000</t>
  </si>
  <si>
    <t>Субсидии бюджетам муниципальных образований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</si>
  <si>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951 0502 5210000 000 000</t>
  </si>
  <si>
    <t>951 0412 5210600 500 000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</si>
  <si>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</si>
  <si>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</si>
  <si>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</si>
  <si>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</si>
  <si>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</si>
  <si>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</si>
  <si>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</si>
  <si>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</si>
  <si>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</si>
  <si>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951 0406 5221403 240 000</t>
  </si>
  <si>
    <t>951 0406 5221403 200 000</t>
  </si>
  <si>
    <t>951 0406 5221400 000 000</t>
  </si>
  <si>
    <t>Областная долгосрочная программа "Охрана окружающей среды и рациональное природопользование в Ростовской области на 2011-2015 годы"</t>
  </si>
  <si>
    <t>951 0406 5220000 000 000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</si>
  <si>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</si>
  <si>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</si>
  <si>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</si>
  <si>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</si>
  <si>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</si>
  <si>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</si>
  <si>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</si>
  <si>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</si>
  <si>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</si>
  <si>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</si>
  <si>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</si>
  <si>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</si>
  <si>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951 0113 0900200 240 000</t>
  </si>
  <si>
    <t>951 0113 0900200 200 000</t>
  </si>
  <si>
    <t>951 0111 0700500 800 000</t>
  </si>
  <si>
    <t>951 0107 0200900 800 000</t>
  </si>
  <si>
    <t>951 0107 0200000 000 000</t>
  </si>
  <si>
    <t>Проведение выборов и референдумов</t>
  </si>
  <si>
    <t>951 0104 5210215 240 000</t>
  </si>
  <si>
    <t>951 0104 5210215 200 000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</si>
  <si>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наследия), 4.1, 5.1-5.7, 6.1-6.3, 7.1, 7.2, 7.3, 8.1-8.3, чсатью 2 ст. 9.1, статей 9.3 Областного закона от 25.10.2002 № 273-ЗС "Об административных правонарушениях"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</si>
  <si>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</si>
  <si>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</si>
  <si>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</si>
  <si>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</si>
  <si>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</si>
  <si>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</si>
  <si>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</si>
  <si>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</si>
  <si>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</si>
  <si>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</si>
  <si>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951 1003 0700500 870 262</t>
  </si>
  <si>
    <t>951 1003 0700500 870 260</t>
  </si>
  <si>
    <t>951 1003 0700500 870 200</t>
  </si>
  <si>
    <t>000 1 05 01011 01 0000 110</t>
  </si>
  <si>
    <t>Пособия по социальной помощи населению</t>
  </si>
  <si>
    <t>Социальное обеспечение</t>
  </si>
  <si>
    <t>951 0104 0020400 242 221</t>
  </si>
  <si>
    <t>951 0104 0020400 122 213</t>
  </si>
  <si>
    <t>951 0102 0020300 122 213</t>
  </si>
  <si>
    <t>951 0501 5221006 441 310</t>
  </si>
  <si>
    <t>951 0501 5221006 441 300</t>
  </si>
  <si>
    <t>951 0501 5221006 441 000</t>
  </si>
  <si>
    <t>951 0501 5221006 000 000</t>
  </si>
  <si>
    <t>951 0501 5221006 400 000</t>
  </si>
  <si>
    <t>951 0501 5220000 000 000</t>
  </si>
  <si>
    <t>951 0501 0000000 000 000</t>
  </si>
  <si>
    <t>Жилищное хозяйство</t>
  </si>
  <si>
    <t>Подпрограмма "Переселение граждан из жилищного фонда, признанного аварийным и подлежащим сносу, в Ростовской области"</t>
  </si>
  <si>
    <t>Бюджетные инвестиции на приобретение объектов недвижимого имущества казенным учреждениям</t>
  </si>
  <si>
    <t>951 0113 0920300 244 226</t>
  </si>
  <si>
    <t>951 0113 0920300 244 220</t>
  </si>
  <si>
    <t>951 0113 0920300 244 200</t>
  </si>
  <si>
    <t>951 0113 0920300 244 000</t>
  </si>
  <si>
    <t>951 0113 0920300 240 000</t>
  </si>
  <si>
    <t>951 0113 0920300 200 000</t>
  </si>
  <si>
    <t>951 0113 0920300 000 000</t>
  </si>
  <si>
    <t>Выполнение других обязательств государства</t>
  </si>
  <si>
    <t>951 0412 5210600 540 200</t>
  </si>
  <si>
    <t>951 0502 5224300 410 000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</si>
  <si>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</si>
  <si>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951 0502 5224300 411 226</t>
  </si>
  <si>
    <t>951 0502 5224300 411 220</t>
  </si>
  <si>
    <t>951 0502 5224300 411 200</t>
  </si>
  <si>
    <t>951 0406 5221403 244 226</t>
  </si>
  <si>
    <t>951 0801 5220900 611 241</t>
  </si>
  <si>
    <t>951 0801 5220900 611 240</t>
  </si>
  <si>
    <t>951 0801 5220900 611 000</t>
  </si>
  <si>
    <t>951 0801 5220900 611 200</t>
  </si>
  <si>
    <t>951 0801 5220900 610 000</t>
  </si>
  <si>
    <t>951 0801 5220900 600 000</t>
  </si>
  <si>
    <t>951 0801 5220900 000 000</t>
  </si>
  <si>
    <t>Областная долгосрочная целевая программа "Культура Дона (2010-2014 годы)"</t>
  </si>
  <si>
    <t>Резервные фонды мисполнительных органов государственной власти субъектов Российской Федерации</t>
  </si>
  <si>
    <t>951 0801 0700000 000 000</t>
  </si>
  <si>
    <t>951 0502 5221500 411 226</t>
  </si>
  <si>
    <t>951 0502 5221500 411 220</t>
  </si>
  <si>
    <t>951 0502 5221500 411 200</t>
  </si>
  <si>
    <t>951 0801 0700400 612 241</t>
  </si>
  <si>
    <t>951 0801 0700400 612 240</t>
  </si>
  <si>
    <t>951 0801 0700400 612 200</t>
  </si>
  <si>
    <t>951 0801 0700400 612 000</t>
  </si>
  <si>
    <t>951 0801 0700400 610 000</t>
  </si>
  <si>
    <t>951 0801 0700400 600 000</t>
  </si>
  <si>
    <t>Субсидии бюджетным учреждениям на иные цели</t>
  </si>
  <si>
    <t>951 0503 7951201 244 340</t>
  </si>
  <si>
    <t>951 0309 7951500 244 310</t>
  </si>
  <si>
    <t>951 0104 0020400 242 340</t>
  </si>
  <si>
    <t>951 0104 0020400 242 225</t>
  </si>
  <si>
    <t>951 0503 7951203 244 340</t>
  </si>
  <si>
    <t>951 0503 7951203 244 300</t>
  </si>
  <si>
    <t>951 0104 0020400 242 300</t>
  </si>
  <si>
    <t>951 0503 7951201 244 300</t>
  </si>
  <si>
    <t>декабря</t>
  </si>
  <si>
    <t>01.12.2012</t>
  </si>
  <si>
    <t>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</si>
</sst>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18" xfId="0" applyFont="1" applyBorder="1" applyAlignment="1">
      <alignment vertical="top" wrapText="1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top" wrapText="1"/>
    </xf>
    <xf numFmtId="49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9" fontId="2" fillId="0" borderId="4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49" fontId="2" fillId="0" borderId="5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4" fontId="2" fillId="0" borderId="59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18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49" fontId="2" fillId="0" borderId="46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5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left" wrapText="1" indent="2"/>
    </xf>
    <xf numFmtId="0" fontId="2" fillId="0" borderId="36" xfId="0" applyFont="1" applyBorder="1" applyAlignment="1">
      <alignment horizontal="left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6" fillId="0" borderId="49" xfId="0" applyFont="1" applyBorder="1" applyAlignment="1">
      <alignment horizontal="center" vertical="top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67"/>
  <sheetViews>
    <sheetView tabSelected="1" zoomScaleSheetLayoutView="89" zoomScalePageLayoutView="0" workbookViewId="0" topLeftCell="A1">
      <selection activeCell="BY13" sqref="BY13:CN13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O2" s="62" t="s">
        <v>7</v>
      </c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4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55</v>
      </c>
      <c r="CO3" s="68" t="s">
        <v>31</v>
      </c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70"/>
    </row>
    <row r="4" spans="36:108" s="2" customFormat="1" ht="15" customHeight="1">
      <c r="AJ4" s="4" t="s">
        <v>13</v>
      </c>
      <c r="AK4" s="71" t="s">
        <v>650</v>
      </c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65">
        <v>20</v>
      </c>
      <c r="BB4" s="65"/>
      <c r="BC4" s="65"/>
      <c r="BD4" s="65"/>
      <c r="BE4" s="66" t="s">
        <v>249</v>
      </c>
      <c r="BF4" s="66"/>
      <c r="BG4" s="66"/>
      <c r="BH4" s="2" t="s">
        <v>14</v>
      </c>
      <c r="CM4" s="4" t="s">
        <v>8</v>
      </c>
      <c r="CO4" s="47" t="s">
        <v>651</v>
      </c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9"/>
    </row>
    <row r="5" spans="1:108" s="2" customFormat="1" ht="14.25" customHeight="1">
      <c r="A5" s="2" t="s">
        <v>45</v>
      </c>
      <c r="CM5" s="4" t="s">
        <v>9</v>
      </c>
      <c r="CO5" s="47" t="s">
        <v>61</v>
      </c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9"/>
    </row>
    <row r="6" spans="1:108" s="2" customFormat="1" ht="12" customHeight="1">
      <c r="A6" s="5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51" t="s">
        <v>60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19"/>
      <c r="BZ6" s="19"/>
      <c r="CA6" s="19"/>
      <c r="CB6" s="19"/>
      <c r="CC6" s="19"/>
      <c r="CD6" s="5"/>
      <c r="CM6" s="4" t="s">
        <v>44</v>
      </c>
      <c r="CO6" s="47">
        <v>0</v>
      </c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9"/>
    </row>
    <row r="7" spans="1:108" s="2" customFormat="1" ht="33" customHeight="1">
      <c r="A7" s="74" t="s">
        <v>12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5" t="s">
        <v>285</v>
      </c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19"/>
      <c r="BZ7" s="19"/>
      <c r="CA7" s="19"/>
      <c r="CB7" s="19"/>
      <c r="CC7" s="19"/>
      <c r="CD7" s="5"/>
      <c r="CM7" s="4" t="s">
        <v>10</v>
      </c>
      <c r="CO7" s="47" t="s">
        <v>62</v>
      </c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9"/>
    </row>
    <row r="8" spans="1:108" s="2" customFormat="1" ht="15" customHeight="1">
      <c r="A8" s="2" t="s">
        <v>221</v>
      </c>
      <c r="CM8" s="4"/>
      <c r="CO8" s="47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9"/>
    </row>
    <row r="9" spans="1:108" s="2" customFormat="1" ht="14.25" customHeight="1" thickBot="1">
      <c r="A9" s="2" t="s">
        <v>41</v>
      </c>
      <c r="CO9" s="55" t="s">
        <v>11</v>
      </c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7"/>
    </row>
    <row r="10" spans="1:108" s="3" customFormat="1" ht="25.5" customHeight="1">
      <c r="A10" s="77" t="s">
        <v>32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</row>
    <row r="11" spans="1:108" ht="34.5" customHeight="1">
      <c r="A11" s="76" t="s">
        <v>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 t="s">
        <v>1</v>
      </c>
      <c r="AC11" s="46"/>
      <c r="AD11" s="46"/>
      <c r="AE11" s="46"/>
      <c r="AF11" s="46"/>
      <c r="AG11" s="46"/>
      <c r="AH11" s="46" t="s">
        <v>47</v>
      </c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 t="s">
        <v>42</v>
      </c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 t="s">
        <v>2</v>
      </c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 t="s">
        <v>3</v>
      </c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54"/>
    </row>
    <row r="12" spans="1:108" s="16" customFormat="1" ht="12" customHeight="1" thickBot="1">
      <c r="A12" s="78">
        <v>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50">
        <v>2</v>
      </c>
      <c r="AC12" s="50"/>
      <c r="AD12" s="50"/>
      <c r="AE12" s="50"/>
      <c r="AF12" s="50"/>
      <c r="AG12" s="50"/>
      <c r="AH12" s="50">
        <v>3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>
        <v>4</v>
      </c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>
        <v>5</v>
      </c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>
        <v>6</v>
      </c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80"/>
    </row>
    <row r="13" spans="1:159" ht="14.25" customHeight="1">
      <c r="A13" s="82" t="s">
        <v>33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3"/>
      <c r="AB13" s="81" t="s">
        <v>5</v>
      </c>
      <c r="AC13" s="45"/>
      <c r="AD13" s="45"/>
      <c r="AE13" s="45"/>
      <c r="AF13" s="45"/>
      <c r="AG13" s="45"/>
      <c r="AH13" s="45" t="s">
        <v>6</v>
      </c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33">
        <f>BC16+BC30+BC38+BC45+BC53+BC20</f>
        <v>35631800</v>
      </c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>
        <f>BY15+BY53</f>
        <v>25740327.12</v>
      </c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>
        <f>BC13-BY13</f>
        <v>9891472.879999999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3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</row>
    <row r="14" spans="1:126" ht="13.5" customHeight="1">
      <c r="A14" s="28" t="s">
        <v>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58"/>
      <c r="AB14" s="59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2"/>
      <c r="DV14" s="23"/>
    </row>
    <row r="15" spans="1:157" ht="22.5" customHeight="1">
      <c r="A15" s="38" t="s">
        <v>481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  <c r="AB15" s="72" t="s">
        <v>5</v>
      </c>
      <c r="AC15" s="73"/>
      <c r="AD15" s="73"/>
      <c r="AE15" s="73"/>
      <c r="AF15" s="73"/>
      <c r="AG15" s="73"/>
      <c r="AH15" s="73" t="s">
        <v>252</v>
      </c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35">
        <f>BC16+BC20+BC30+BC38+BC45</f>
        <v>7697200</v>
      </c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>
        <f>BY16+BY30+BY38+BY45+BY20+BY42+BY49</f>
        <v>4906731.09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>
        <f aca="true" t="shared" si="0" ref="CO15:CO32">BC15-BY15</f>
        <v>2790468.91</v>
      </c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4"/>
      <c r="DU15" s="26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</row>
    <row r="16" spans="1:126" ht="13.5" customHeight="1">
      <c r="A16" s="38" t="s">
        <v>58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9"/>
      <c r="AB16" s="36" t="s">
        <v>5</v>
      </c>
      <c r="AC16" s="37"/>
      <c r="AD16" s="37"/>
      <c r="AE16" s="37"/>
      <c r="AF16" s="37"/>
      <c r="AG16" s="37"/>
      <c r="AH16" s="37" t="s">
        <v>253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4">
        <f>BC17</f>
        <v>4218000</v>
      </c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>
        <f>BY17</f>
        <v>2421518.18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29">
        <f t="shared" si="0"/>
        <v>1796481.8199999998</v>
      </c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  <c r="DV16" s="23"/>
    </row>
    <row r="17" spans="1:126" ht="13.5" customHeight="1">
      <c r="A17" s="38" t="s">
        <v>59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36" t="s">
        <v>5</v>
      </c>
      <c r="AC17" s="37"/>
      <c r="AD17" s="37"/>
      <c r="AE17" s="37"/>
      <c r="AF17" s="37"/>
      <c r="AG17" s="37"/>
      <c r="AH17" s="37" t="s">
        <v>254</v>
      </c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4">
        <f>BC18</f>
        <v>4218000</v>
      </c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>
        <f>BY18+BY19</f>
        <v>2421518.18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29">
        <f t="shared" si="0"/>
        <v>1796481.8199999998</v>
      </c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1"/>
      <c r="DV17" s="23"/>
    </row>
    <row r="18" spans="1:126" ht="102" customHeight="1">
      <c r="A18" s="38" t="s">
        <v>482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  <c r="AB18" s="36" t="s">
        <v>5</v>
      </c>
      <c r="AC18" s="37"/>
      <c r="AD18" s="37"/>
      <c r="AE18" s="37"/>
      <c r="AF18" s="37"/>
      <c r="AG18" s="37"/>
      <c r="AH18" s="37" t="s">
        <v>255</v>
      </c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4">
        <v>4218000</v>
      </c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>
        <v>2417697.62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29">
        <f t="shared" si="0"/>
        <v>1800302.38</v>
      </c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1"/>
      <c r="DV18" s="23"/>
    </row>
    <row r="19" spans="1:126" ht="58.5" customHeight="1">
      <c r="A19" s="38" t="s">
        <v>498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36" t="s">
        <v>5</v>
      </c>
      <c r="AC19" s="37"/>
      <c r="AD19" s="37"/>
      <c r="AE19" s="37"/>
      <c r="AF19" s="37"/>
      <c r="AG19" s="37"/>
      <c r="AH19" s="37" t="s">
        <v>499</v>
      </c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4" t="s">
        <v>182</v>
      </c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>
        <v>3820.56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29">
        <f>-BY19</f>
        <v>-3820.56</v>
      </c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1"/>
      <c r="DV19" s="23"/>
    </row>
    <row r="20" spans="1:108" ht="13.5" customHeight="1">
      <c r="A20" s="38" t="s">
        <v>63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  <c r="AB20" s="36" t="s">
        <v>5</v>
      </c>
      <c r="AC20" s="37"/>
      <c r="AD20" s="37"/>
      <c r="AE20" s="37"/>
      <c r="AF20" s="37"/>
      <c r="AG20" s="37"/>
      <c r="AH20" s="37" t="s">
        <v>256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4">
        <f>BC27</f>
        <v>1175500</v>
      </c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>
        <f>BY27+BY26+BY22</f>
        <v>1176017.98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29">
        <f t="shared" si="0"/>
        <v>-517.9799999999814</v>
      </c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1"/>
    </row>
    <row r="21" spans="1:108" ht="35.25" customHeight="1">
      <c r="A21" s="38" t="s">
        <v>492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36" t="s">
        <v>5</v>
      </c>
      <c r="AC21" s="37"/>
      <c r="AD21" s="37"/>
      <c r="AE21" s="37"/>
      <c r="AF21" s="37"/>
      <c r="AG21" s="37"/>
      <c r="AH21" s="37" t="s">
        <v>491</v>
      </c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4" t="s">
        <v>182</v>
      </c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>
        <f>BY22+BY25</f>
        <v>316.06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29">
        <f aca="true" t="shared" si="1" ref="CO21:CO26">-BY21</f>
        <v>-316.06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1"/>
    </row>
    <row r="22" spans="1:108" ht="45" customHeight="1">
      <c r="A22" s="38" t="s">
        <v>493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36" t="s">
        <v>5</v>
      </c>
      <c r="AC22" s="37"/>
      <c r="AD22" s="37"/>
      <c r="AE22" s="37"/>
      <c r="AF22" s="37"/>
      <c r="AG22" s="37"/>
      <c r="AH22" s="37" t="s">
        <v>480</v>
      </c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4" t="s">
        <v>182</v>
      </c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>
        <f>BY23+BY24</f>
        <v>91.06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29">
        <f t="shared" si="1"/>
        <v>-91.06</v>
      </c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ht="46.5" customHeight="1">
      <c r="A23" s="38" t="s">
        <v>493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36" t="s">
        <v>5</v>
      </c>
      <c r="AC23" s="37"/>
      <c r="AD23" s="37"/>
      <c r="AE23" s="37"/>
      <c r="AF23" s="37"/>
      <c r="AG23" s="37"/>
      <c r="AH23" s="37" t="s">
        <v>591</v>
      </c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4" t="s">
        <v>182</v>
      </c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>
        <v>86.18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29">
        <f t="shared" si="1"/>
        <v>-86.18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/>
    </row>
    <row r="24" spans="1:108" ht="60" customHeight="1">
      <c r="A24" s="38" t="s">
        <v>496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36" t="s">
        <v>5</v>
      </c>
      <c r="AC24" s="37"/>
      <c r="AD24" s="37"/>
      <c r="AE24" s="37"/>
      <c r="AF24" s="37"/>
      <c r="AG24" s="37"/>
      <c r="AH24" s="37" t="s">
        <v>490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4" t="s">
        <v>182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>
        <v>4.88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29">
        <f t="shared" si="1"/>
        <v>-4.88</v>
      </c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1"/>
    </row>
    <row r="25" spans="1:108" ht="57" customHeight="1">
      <c r="A25" s="38" t="s">
        <v>494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36" t="s">
        <v>5</v>
      </c>
      <c r="AC25" s="37"/>
      <c r="AD25" s="37"/>
      <c r="AE25" s="37"/>
      <c r="AF25" s="37"/>
      <c r="AG25" s="37"/>
      <c r="AH25" s="37" t="s">
        <v>489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4" t="s">
        <v>182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>
        <f>BY26</f>
        <v>225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29">
        <f t="shared" si="1"/>
        <v>-225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1"/>
    </row>
    <row r="26" spans="1:108" ht="70.5" customHeight="1">
      <c r="A26" s="38" t="s">
        <v>495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  <c r="AB26" s="36" t="s">
        <v>5</v>
      </c>
      <c r="AC26" s="37"/>
      <c r="AD26" s="37"/>
      <c r="AE26" s="37"/>
      <c r="AF26" s="37"/>
      <c r="AG26" s="37"/>
      <c r="AH26" s="37" t="s">
        <v>488</v>
      </c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4" t="s">
        <v>182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>
        <v>225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29">
        <f t="shared" si="1"/>
        <v>-225</v>
      </c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1"/>
    </row>
    <row r="27" spans="1:108" ht="24.75" customHeight="1">
      <c r="A27" s="38" t="s">
        <v>64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36" t="s">
        <v>5</v>
      </c>
      <c r="AC27" s="37"/>
      <c r="AD27" s="37"/>
      <c r="AE27" s="37"/>
      <c r="AF27" s="37"/>
      <c r="AG27" s="37"/>
      <c r="AH27" s="37" t="s">
        <v>324</v>
      </c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4">
        <f>BC28</f>
        <v>1175500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>
        <f>BY28+BY29</f>
        <v>1175701.92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29">
        <f t="shared" si="0"/>
        <v>-201.9199999999255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1"/>
    </row>
    <row r="28" spans="1:108" ht="25.5" customHeight="1">
      <c r="A28" s="38" t="s">
        <v>64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  <c r="AB28" s="36" t="s">
        <v>5</v>
      </c>
      <c r="AC28" s="37"/>
      <c r="AD28" s="37"/>
      <c r="AE28" s="37"/>
      <c r="AF28" s="37"/>
      <c r="AG28" s="37"/>
      <c r="AH28" s="37" t="s">
        <v>257</v>
      </c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4">
        <v>1175500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>
        <v>896359.35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29">
        <f t="shared" si="0"/>
        <v>279140.65</v>
      </c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1"/>
    </row>
    <row r="29" spans="1:108" ht="34.5" customHeight="1">
      <c r="A29" s="38" t="s">
        <v>501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  <c r="AB29" s="36" t="s">
        <v>5</v>
      </c>
      <c r="AC29" s="37"/>
      <c r="AD29" s="37"/>
      <c r="AE29" s="37"/>
      <c r="AF29" s="37"/>
      <c r="AG29" s="37"/>
      <c r="AH29" s="37" t="s">
        <v>500</v>
      </c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4" t="s">
        <v>182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>
        <v>279342.57</v>
      </c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29">
        <f>-BY29</f>
        <v>-279342.57</v>
      </c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1"/>
    </row>
    <row r="30" spans="1:108" ht="13.5" customHeight="1">
      <c r="A30" s="38" t="s">
        <v>65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36" t="s">
        <v>5</v>
      </c>
      <c r="AC30" s="37"/>
      <c r="AD30" s="37"/>
      <c r="AE30" s="37"/>
      <c r="AF30" s="37"/>
      <c r="AG30" s="37"/>
      <c r="AH30" s="37" t="s">
        <v>258</v>
      </c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4">
        <f>BC31+BC33</f>
        <v>1827300</v>
      </c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>
        <f>BY31+BY33</f>
        <v>969997.82</v>
      </c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29">
        <f t="shared" si="0"/>
        <v>857302.18</v>
      </c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/>
    </row>
    <row r="31" spans="1:108" ht="22.5" customHeight="1">
      <c r="A31" s="38" t="s">
        <v>66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B31" s="36" t="s">
        <v>5</v>
      </c>
      <c r="AC31" s="37"/>
      <c r="AD31" s="37"/>
      <c r="AE31" s="37"/>
      <c r="AF31" s="37"/>
      <c r="AG31" s="37"/>
      <c r="AH31" s="37" t="s">
        <v>259</v>
      </c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4">
        <f>BC32</f>
        <v>165100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>
        <f>BY32</f>
        <v>44695.12</v>
      </c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29">
        <f t="shared" si="0"/>
        <v>120404.88</v>
      </c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1"/>
    </row>
    <row r="32" spans="1:108" ht="57" customHeight="1">
      <c r="A32" s="38" t="s">
        <v>67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36" t="s">
        <v>5</v>
      </c>
      <c r="AC32" s="37"/>
      <c r="AD32" s="37"/>
      <c r="AE32" s="37"/>
      <c r="AF32" s="37"/>
      <c r="AG32" s="37"/>
      <c r="AH32" s="37" t="s">
        <v>260</v>
      </c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4">
        <v>165100</v>
      </c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>
        <v>44695.12</v>
      </c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29">
        <f t="shared" si="0"/>
        <v>120404.88</v>
      </c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1"/>
    </row>
    <row r="33" spans="1:108" ht="13.5" customHeight="1">
      <c r="A33" s="38" t="s">
        <v>68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  <c r="AB33" s="36" t="s">
        <v>5</v>
      </c>
      <c r="AC33" s="37"/>
      <c r="AD33" s="37"/>
      <c r="AE33" s="37"/>
      <c r="AF33" s="37"/>
      <c r="AG33" s="37"/>
      <c r="AH33" s="37" t="s">
        <v>261</v>
      </c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4">
        <f>BC34+BC36</f>
        <v>1662200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>
        <f>BY35+BY37</f>
        <v>925302.7</v>
      </c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29">
        <f aca="true" t="shared" si="2" ref="CO33:CO39">BC33-BY33</f>
        <v>736897.3</v>
      </c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1"/>
    </row>
    <row r="34" spans="1:108" ht="58.5" customHeight="1">
      <c r="A34" s="60" t="s">
        <v>483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/>
      <c r="AB34" s="72" t="s">
        <v>5</v>
      </c>
      <c r="AC34" s="73"/>
      <c r="AD34" s="73"/>
      <c r="AE34" s="73"/>
      <c r="AF34" s="73"/>
      <c r="AG34" s="73"/>
      <c r="AH34" s="73" t="s">
        <v>262</v>
      </c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35">
        <f>BC35</f>
        <v>1528700</v>
      </c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>
        <f>BY35</f>
        <v>848489.77</v>
      </c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29">
        <f t="shared" si="2"/>
        <v>680210.23</v>
      </c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1"/>
    </row>
    <row r="35" spans="1:108" ht="90.75" customHeight="1">
      <c r="A35" s="38" t="s">
        <v>484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  <c r="AB35" s="36" t="s">
        <v>5</v>
      </c>
      <c r="AC35" s="37"/>
      <c r="AD35" s="37"/>
      <c r="AE35" s="37"/>
      <c r="AF35" s="37"/>
      <c r="AG35" s="37"/>
      <c r="AH35" s="37" t="s">
        <v>263</v>
      </c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4">
        <v>1528700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>
        <v>848489.77</v>
      </c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29">
        <f t="shared" si="2"/>
        <v>680210.23</v>
      </c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ht="57" customHeight="1">
      <c r="A36" s="38" t="s">
        <v>69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36" t="s">
        <v>5</v>
      </c>
      <c r="AC36" s="37"/>
      <c r="AD36" s="37"/>
      <c r="AE36" s="37"/>
      <c r="AF36" s="37"/>
      <c r="AG36" s="37"/>
      <c r="AH36" s="37" t="s">
        <v>264</v>
      </c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4">
        <f>BC37</f>
        <v>133500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>
        <f>BY37</f>
        <v>76812.93</v>
      </c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29">
        <f t="shared" si="2"/>
        <v>56687.07000000001</v>
      </c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1"/>
    </row>
    <row r="37" spans="1:108" ht="90.75" customHeight="1">
      <c r="A37" s="38" t="s">
        <v>70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36" t="s">
        <v>5</v>
      </c>
      <c r="AC37" s="37"/>
      <c r="AD37" s="37"/>
      <c r="AE37" s="37"/>
      <c r="AF37" s="37"/>
      <c r="AG37" s="37"/>
      <c r="AH37" s="37" t="s">
        <v>265</v>
      </c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4">
        <v>133500</v>
      </c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>
        <v>76812.93</v>
      </c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29">
        <f t="shared" si="2"/>
        <v>56687.07000000001</v>
      </c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</row>
    <row r="38" spans="1:108" ht="13.5" customHeight="1">
      <c r="A38" s="38" t="s">
        <v>71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36" t="s">
        <v>5</v>
      </c>
      <c r="AC38" s="37"/>
      <c r="AD38" s="37"/>
      <c r="AE38" s="37"/>
      <c r="AF38" s="37"/>
      <c r="AG38" s="37"/>
      <c r="AH38" s="37" t="s">
        <v>266</v>
      </c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4">
        <f>BC39</f>
        <v>10400</v>
      </c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>
        <f>BY39</f>
        <v>5400</v>
      </c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29">
        <f>BC38-BY38</f>
        <v>5000</v>
      </c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</row>
    <row r="39" spans="1:108" ht="66.75" customHeight="1">
      <c r="A39" s="38" t="s">
        <v>72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9"/>
      <c r="AB39" s="36" t="s">
        <v>5</v>
      </c>
      <c r="AC39" s="37"/>
      <c r="AD39" s="37"/>
      <c r="AE39" s="37"/>
      <c r="AF39" s="37"/>
      <c r="AG39" s="37"/>
      <c r="AH39" s="37" t="s">
        <v>267</v>
      </c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4">
        <f>BC40</f>
        <v>10400</v>
      </c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>
        <f>BY40</f>
        <v>5400</v>
      </c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29">
        <f t="shared" si="2"/>
        <v>5000</v>
      </c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</row>
    <row r="40" spans="1:108" ht="101.25" customHeight="1">
      <c r="A40" s="38" t="s">
        <v>73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36" t="s">
        <v>5</v>
      </c>
      <c r="AC40" s="37"/>
      <c r="AD40" s="37"/>
      <c r="AE40" s="37"/>
      <c r="AF40" s="37"/>
      <c r="AG40" s="37"/>
      <c r="AH40" s="37" t="s">
        <v>268</v>
      </c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4">
        <v>10400</v>
      </c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>
        <v>5400</v>
      </c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29">
        <f>BC40-BY40</f>
        <v>5000</v>
      </c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</row>
    <row r="41" spans="1:108" ht="44.25" customHeight="1">
      <c r="A41" s="38" t="s">
        <v>510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36" t="s">
        <v>5</v>
      </c>
      <c r="AC41" s="37"/>
      <c r="AD41" s="37"/>
      <c r="AE41" s="37"/>
      <c r="AF41" s="37"/>
      <c r="AG41" s="37"/>
      <c r="AH41" s="37" t="s">
        <v>465</v>
      </c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4" t="s">
        <v>182</v>
      </c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>
        <f>BY42</f>
        <v>-2272.75</v>
      </c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29">
        <f>-BY41</f>
        <v>2272.75</v>
      </c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</row>
    <row r="42" spans="1:108" ht="13.5" customHeight="1">
      <c r="A42" s="38" t="s">
        <v>456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36" t="s">
        <v>5</v>
      </c>
      <c r="AC42" s="37"/>
      <c r="AD42" s="37"/>
      <c r="AE42" s="37"/>
      <c r="AF42" s="37"/>
      <c r="AG42" s="37"/>
      <c r="AH42" s="37" t="s">
        <v>509</v>
      </c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4" t="s">
        <v>182</v>
      </c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>
        <f>BY43</f>
        <v>-2272.75</v>
      </c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29">
        <f>-BY42</f>
        <v>2272.75</v>
      </c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</row>
    <row r="43" spans="1:108" ht="33.75" customHeight="1">
      <c r="A43" s="38" t="s">
        <v>457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36" t="s">
        <v>5</v>
      </c>
      <c r="AC43" s="37"/>
      <c r="AD43" s="37"/>
      <c r="AE43" s="37"/>
      <c r="AF43" s="37"/>
      <c r="AG43" s="37"/>
      <c r="AH43" s="37" t="s">
        <v>459</v>
      </c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4" t="s">
        <v>182</v>
      </c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>
        <f>BY44</f>
        <v>-2272.75</v>
      </c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29">
        <f>-BY43</f>
        <v>2272.75</v>
      </c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1"/>
    </row>
    <row r="44" spans="1:108" ht="45.75" customHeight="1">
      <c r="A44" s="38" t="s">
        <v>458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36" t="s">
        <v>5</v>
      </c>
      <c r="AC44" s="37"/>
      <c r="AD44" s="37"/>
      <c r="AE44" s="37"/>
      <c r="AF44" s="37"/>
      <c r="AG44" s="37"/>
      <c r="AH44" s="37" t="s">
        <v>460</v>
      </c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4" t="s">
        <v>182</v>
      </c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>
        <v>-2272.75</v>
      </c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29">
        <f>-BY44</f>
        <v>2272.75</v>
      </c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1"/>
    </row>
    <row r="45" spans="1:108" ht="56.25" customHeight="1">
      <c r="A45" s="38" t="s">
        <v>74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  <c r="AB45" s="36" t="s">
        <v>5</v>
      </c>
      <c r="AC45" s="37"/>
      <c r="AD45" s="37"/>
      <c r="AE45" s="37"/>
      <c r="AF45" s="37"/>
      <c r="AG45" s="37"/>
      <c r="AH45" s="37" t="s">
        <v>282</v>
      </c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4">
        <f>BC46</f>
        <v>466000</v>
      </c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>
        <f>BY46</f>
        <v>304249.82</v>
      </c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29">
        <f>BC45-BY45</f>
        <v>161750.18</v>
      </c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1"/>
    </row>
    <row r="46" spans="1:108" ht="116.25" customHeight="1">
      <c r="A46" s="38" t="s">
        <v>75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9"/>
      <c r="AB46" s="36" t="s">
        <v>5</v>
      </c>
      <c r="AC46" s="37"/>
      <c r="AD46" s="37"/>
      <c r="AE46" s="37"/>
      <c r="AF46" s="37"/>
      <c r="AG46" s="37"/>
      <c r="AH46" s="37" t="s">
        <v>283</v>
      </c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4">
        <f>BC47</f>
        <v>466000</v>
      </c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>
        <f>BY47</f>
        <v>304249.82</v>
      </c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29">
        <f>BC46-BY46</f>
        <v>161750.18</v>
      </c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1"/>
    </row>
    <row r="47" spans="1:108" ht="91.5" customHeight="1">
      <c r="A47" s="38" t="s">
        <v>76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  <c r="AB47" s="36" t="s">
        <v>5</v>
      </c>
      <c r="AC47" s="37"/>
      <c r="AD47" s="37"/>
      <c r="AE47" s="37"/>
      <c r="AF47" s="37"/>
      <c r="AG47" s="37"/>
      <c r="AH47" s="37" t="s">
        <v>284</v>
      </c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4">
        <f>BC48</f>
        <v>466000</v>
      </c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>
        <f>BY48</f>
        <v>304249.82</v>
      </c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29">
        <f>BC47-BY47</f>
        <v>161750.18</v>
      </c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1"/>
    </row>
    <row r="48" spans="1:108" ht="112.5" customHeight="1">
      <c r="A48" s="38" t="s">
        <v>77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36" t="s">
        <v>5</v>
      </c>
      <c r="AC48" s="37"/>
      <c r="AD48" s="37"/>
      <c r="AE48" s="37"/>
      <c r="AF48" s="37"/>
      <c r="AG48" s="37"/>
      <c r="AH48" s="37" t="s">
        <v>323</v>
      </c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4">
        <v>466000</v>
      </c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>
        <v>304249.82</v>
      </c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29">
        <f>BC48-BY48</f>
        <v>161750.18</v>
      </c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1"/>
    </row>
    <row r="49" spans="1:108" ht="36" customHeight="1">
      <c r="A49" s="38" t="s">
        <v>452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9"/>
      <c r="AB49" s="36" t="s">
        <v>5</v>
      </c>
      <c r="AC49" s="37"/>
      <c r="AD49" s="37"/>
      <c r="AE49" s="37"/>
      <c r="AF49" s="37"/>
      <c r="AG49" s="37"/>
      <c r="AH49" s="37" t="s">
        <v>461</v>
      </c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4" t="str">
        <f>BC50</f>
        <v>-</v>
      </c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>
        <f>BY50</f>
        <v>31820.04</v>
      </c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29">
        <f>-BY49</f>
        <v>-31820.04</v>
      </c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1"/>
    </row>
    <row r="50" spans="1:108" ht="69" customHeight="1">
      <c r="A50" s="38" t="s">
        <v>453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B50" s="36" t="s">
        <v>5</v>
      </c>
      <c r="AC50" s="37"/>
      <c r="AD50" s="37"/>
      <c r="AE50" s="37"/>
      <c r="AF50" s="37"/>
      <c r="AG50" s="37"/>
      <c r="AH50" s="37" t="s">
        <v>462</v>
      </c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4" t="str">
        <f>BC51</f>
        <v>-</v>
      </c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>
        <f>BY51</f>
        <v>31820.04</v>
      </c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29">
        <f>-BY50</f>
        <v>-31820.04</v>
      </c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1"/>
    </row>
    <row r="51" spans="1:108" ht="48" customHeight="1">
      <c r="A51" s="38" t="s">
        <v>454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9"/>
      <c r="AB51" s="36" t="s">
        <v>5</v>
      </c>
      <c r="AC51" s="37"/>
      <c r="AD51" s="37"/>
      <c r="AE51" s="37"/>
      <c r="AF51" s="37"/>
      <c r="AG51" s="37"/>
      <c r="AH51" s="37" t="s">
        <v>463</v>
      </c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4" t="str">
        <f>BC52</f>
        <v>-</v>
      </c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>
        <f>BY52</f>
        <v>31820.04</v>
      </c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29">
        <f>-BY51</f>
        <v>-31820.04</v>
      </c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1"/>
    </row>
    <row r="52" spans="1:108" ht="68.25" customHeight="1">
      <c r="A52" s="38" t="s">
        <v>455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36" t="s">
        <v>5</v>
      </c>
      <c r="AC52" s="37"/>
      <c r="AD52" s="37"/>
      <c r="AE52" s="37"/>
      <c r="AF52" s="37"/>
      <c r="AG52" s="37"/>
      <c r="AH52" s="37" t="s">
        <v>464</v>
      </c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4" t="s">
        <v>182</v>
      </c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>
        <v>31820.04</v>
      </c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29">
        <f>-BY52</f>
        <v>-31820.04</v>
      </c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ht="13.5" customHeight="1">
      <c r="A53" s="38" t="s">
        <v>78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9"/>
      <c r="AB53" s="36" t="s">
        <v>5</v>
      </c>
      <c r="AC53" s="37"/>
      <c r="AD53" s="37"/>
      <c r="AE53" s="37"/>
      <c r="AF53" s="37"/>
      <c r="AG53" s="37"/>
      <c r="AH53" s="37" t="s">
        <v>269</v>
      </c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4">
        <f>BC54</f>
        <v>27934600</v>
      </c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>
        <f>BY54</f>
        <v>20833596.03</v>
      </c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29">
        <f>BC53-BY53</f>
        <v>7101003.969999999</v>
      </c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1"/>
    </row>
    <row r="54" spans="1:108" ht="45" customHeight="1">
      <c r="A54" s="38" t="s">
        <v>485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36" t="s">
        <v>5</v>
      </c>
      <c r="AC54" s="37"/>
      <c r="AD54" s="37"/>
      <c r="AE54" s="37"/>
      <c r="AF54" s="37"/>
      <c r="AG54" s="37"/>
      <c r="AH54" s="37" t="s">
        <v>270</v>
      </c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4">
        <f>BC55+BC58+BC63</f>
        <v>27934600</v>
      </c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>
        <f>BY55+BY58+BY63</f>
        <v>20833596.03</v>
      </c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29">
        <f>BC54-BY54</f>
        <v>7101003.969999999</v>
      </c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1"/>
    </row>
    <row r="55" spans="1:108" ht="34.5" customHeight="1">
      <c r="A55" s="38" t="s">
        <v>79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6" t="s">
        <v>5</v>
      </c>
      <c r="AC55" s="37"/>
      <c r="AD55" s="37"/>
      <c r="AE55" s="37"/>
      <c r="AF55" s="37"/>
      <c r="AG55" s="37"/>
      <c r="AH55" s="37" t="s">
        <v>271</v>
      </c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4">
        <f>BC56</f>
        <v>283600</v>
      </c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>
        <f>BY56</f>
        <v>283600</v>
      </c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29" t="s">
        <v>182</v>
      </c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1"/>
    </row>
    <row r="56" spans="1:108" ht="24" customHeight="1">
      <c r="A56" s="38" t="s">
        <v>80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6" t="s">
        <v>5</v>
      </c>
      <c r="AC56" s="37"/>
      <c r="AD56" s="37"/>
      <c r="AE56" s="37"/>
      <c r="AF56" s="37"/>
      <c r="AG56" s="37"/>
      <c r="AH56" s="37" t="s">
        <v>272</v>
      </c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4">
        <f>BC57</f>
        <v>283600</v>
      </c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>
        <f>BY57</f>
        <v>283600</v>
      </c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29" t="s">
        <v>182</v>
      </c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1"/>
    </row>
    <row r="57" spans="1:108" ht="34.5" customHeight="1">
      <c r="A57" s="38" t="s">
        <v>81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6" t="s">
        <v>5</v>
      </c>
      <c r="AC57" s="37"/>
      <c r="AD57" s="37"/>
      <c r="AE57" s="37"/>
      <c r="AF57" s="37"/>
      <c r="AG57" s="37"/>
      <c r="AH57" s="37" t="s">
        <v>273</v>
      </c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4">
        <v>283600</v>
      </c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>
        <v>283600</v>
      </c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29" t="s">
        <v>182</v>
      </c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1"/>
    </row>
    <row r="58" spans="1:108" ht="33.75" customHeight="1">
      <c r="A58" s="38" t="s">
        <v>82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36" t="s">
        <v>5</v>
      </c>
      <c r="AC58" s="37"/>
      <c r="AD58" s="37"/>
      <c r="AE58" s="37"/>
      <c r="AF58" s="37"/>
      <c r="AG58" s="37"/>
      <c r="AH58" s="37" t="s">
        <v>274</v>
      </c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4">
        <f>BC59+BC61</f>
        <v>139500</v>
      </c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>
        <f>BY59+BY61</f>
        <v>139500</v>
      </c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29" t="s">
        <v>182</v>
      </c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1"/>
    </row>
    <row r="59" spans="1:108" ht="55.5" customHeight="1">
      <c r="A59" s="38" t="s">
        <v>83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9"/>
      <c r="AB59" s="36" t="s">
        <v>5</v>
      </c>
      <c r="AC59" s="37"/>
      <c r="AD59" s="37"/>
      <c r="AE59" s="37"/>
      <c r="AF59" s="37"/>
      <c r="AG59" s="37"/>
      <c r="AH59" s="37" t="s">
        <v>275</v>
      </c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4">
        <f>BC60</f>
        <v>139300</v>
      </c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>
        <f>BY60</f>
        <v>139300</v>
      </c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29" t="s">
        <v>182</v>
      </c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</row>
    <row r="60" spans="1:108" ht="55.5" customHeight="1">
      <c r="A60" s="38" t="s">
        <v>84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9"/>
      <c r="AB60" s="36" t="s">
        <v>5</v>
      </c>
      <c r="AC60" s="37"/>
      <c r="AD60" s="37"/>
      <c r="AE60" s="37"/>
      <c r="AF60" s="37"/>
      <c r="AG60" s="37"/>
      <c r="AH60" s="37" t="s">
        <v>276</v>
      </c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4">
        <v>139300</v>
      </c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>
        <v>139300</v>
      </c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29" t="s">
        <v>182</v>
      </c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1"/>
    </row>
    <row r="61" spans="1:108" ht="45" customHeight="1">
      <c r="A61" s="38" t="s">
        <v>85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9"/>
      <c r="AB61" s="36" t="s">
        <v>5</v>
      </c>
      <c r="AC61" s="37"/>
      <c r="AD61" s="37"/>
      <c r="AE61" s="37"/>
      <c r="AF61" s="37"/>
      <c r="AG61" s="37"/>
      <c r="AH61" s="37" t="s">
        <v>277</v>
      </c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4">
        <v>200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>
        <f>BY62</f>
        <v>200</v>
      </c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29" t="s">
        <v>182</v>
      </c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1"/>
    </row>
    <row r="62" spans="1:108" ht="47.25" customHeight="1">
      <c r="A62" s="38" t="s">
        <v>86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  <c r="AB62" s="36" t="s">
        <v>5</v>
      </c>
      <c r="AC62" s="37"/>
      <c r="AD62" s="37"/>
      <c r="AE62" s="37"/>
      <c r="AF62" s="37"/>
      <c r="AG62" s="37"/>
      <c r="AH62" s="37" t="s">
        <v>278</v>
      </c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4">
        <v>200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>
        <v>200</v>
      </c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29" t="s">
        <v>182</v>
      </c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1"/>
    </row>
    <row r="63" spans="1:108" ht="13.5" customHeight="1">
      <c r="A63" s="38" t="s">
        <v>87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9"/>
      <c r="AB63" s="36" t="s">
        <v>5</v>
      </c>
      <c r="AC63" s="37"/>
      <c r="AD63" s="37"/>
      <c r="AE63" s="37"/>
      <c r="AF63" s="37"/>
      <c r="AG63" s="37"/>
      <c r="AH63" s="37" t="s">
        <v>279</v>
      </c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4">
        <f>BC64</f>
        <v>27511500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>
        <f>BY64</f>
        <v>20410496.03</v>
      </c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29">
        <f>BC63-BY63</f>
        <v>7101003.969999999</v>
      </c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1"/>
    </row>
    <row r="64" spans="1:108" ht="35.25" customHeight="1">
      <c r="A64" s="38" t="s">
        <v>487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9"/>
      <c r="AB64" s="36" t="s">
        <v>5</v>
      </c>
      <c r="AC64" s="37"/>
      <c r="AD64" s="37"/>
      <c r="AE64" s="37"/>
      <c r="AF64" s="37"/>
      <c r="AG64" s="37"/>
      <c r="AH64" s="37" t="s">
        <v>280</v>
      </c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4">
        <f>BC65</f>
        <v>27511500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>
        <f>BY65</f>
        <v>20410496.03</v>
      </c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29">
        <f>CO63</f>
        <v>7101003.969999999</v>
      </c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1"/>
    </row>
    <row r="65" spans="1:108" ht="33" customHeight="1">
      <c r="A65" s="38" t="s">
        <v>486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9"/>
      <c r="AB65" s="36" t="s">
        <v>5</v>
      </c>
      <c r="AC65" s="37"/>
      <c r="AD65" s="37"/>
      <c r="AE65" s="37"/>
      <c r="AF65" s="37"/>
      <c r="AG65" s="37"/>
      <c r="AH65" s="37" t="s">
        <v>281</v>
      </c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4">
        <v>27511500</v>
      </c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>
        <v>20410496.03</v>
      </c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29">
        <f>BC65-BY65</f>
        <v>7101003.969999999</v>
      </c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1"/>
    </row>
    <row r="67" spans="79:91" ht="12"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</row>
  </sheetData>
  <sheetProtection/>
  <mergeCells count="346">
    <mergeCell ref="A19:AA19"/>
    <mergeCell ref="AB19:AG19"/>
    <mergeCell ref="CO43:DD43"/>
    <mergeCell ref="AB43:AG43"/>
    <mergeCell ref="AH43:BB43"/>
    <mergeCell ref="BY19:CN19"/>
    <mergeCell ref="CO19:DD19"/>
    <mergeCell ref="AB29:AG29"/>
    <mergeCell ref="AH29:BB29"/>
    <mergeCell ref="BC29:BX29"/>
    <mergeCell ref="CO44:DD44"/>
    <mergeCell ref="AB44:AG44"/>
    <mergeCell ref="AH44:BB44"/>
    <mergeCell ref="BC44:BX44"/>
    <mergeCell ref="BY44:CN44"/>
    <mergeCell ref="CO42:DD42"/>
    <mergeCell ref="CO51:DD51"/>
    <mergeCell ref="AH28:BB28"/>
    <mergeCell ref="BY28:CN28"/>
    <mergeCell ref="BC43:BX43"/>
    <mergeCell ref="BY43:CN43"/>
    <mergeCell ref="AH42:BB42"/>
    <mergeCell ref="CO28:DD28"/>
    <mergeCell ref="BY29:CN29"/>
    <mergeCell ref="CO29:DD29"/>
    <mergeCell ref="BY51:CN51"/>
    <mergeCell ref="A52:AA52"/>
    <mergeCell ref="AB52:AG52"/>
    <mergeCell ref="AH52:BB52"/>
    <mergeCell ref="BC52:BX52"/>
    <mergeCell ref="BC37:BX37"/>
    <mergeCell ref="BY34:CN34"/>
    <mergeCell ref="BY35:CN35"/>
    <mergeCell ref="AB50:AG50"/>
    <mergeCell ref="AH50:BB50"/>
    <mergeCell ref="BC50:BX50"/>
    <mergeCell ref="BY50:CN50"/>
    <mergeCell ref="BC42:BX42"/>
    <mergeCell ref="BY42:CN42"/>
    <mergeCell ref="AB42:AG42"/>
    <mergeCell ref="CO36:DD36"/>
    <mergeCell ref="BY36:CN36"/>
    <mergeCell ref="BC35:BX35"/>
    <mergeCell ref="BC30:BX30"/>
    <mergeCell ref="CO33:DD33"/>
    <mergeCell ref="BY32:CN32"/>
    <mergeCell ref="BY33:CN33"/>
    <mergeCell ref="BY31:CN31"/>
    <mergeCell ref="CO32:DD32"/>
    <mergeCell ref="CO31:DD31"/>
    <mergeCell ref="BC36:BX36"/>
    <mergeCell ref="AB32:AG32"/>
    <mergeCell ref="BC34:BX34"/>
    <mergeCell ref="AH33:BB33"/>
    <mergeCell ref="BC33:BX33"/>
    <mergeCell ref="AH32:BB32"/>
    <mergeCell ref="BC32:BX32"/>
    <mergeCell ref="AH40:BB40"/>
    <mergeCell ref="AB34:AG34"/>
    <mergeCell ref="AH38:BB38"/>
    <mergeCell ref="AH37:BB37"/>
    <mergeCell ref="AH35:BB35"/>
    <mergeCell ref="AH34:BB34"/>
    <mergeCell ref="AB39:AG39"/>
    <mergeCell ref="AH39:BB39"/>
    <mergeCell ref="AH36:BB36"/>
    <mergeCell ref="A20:AA20"/>
    <mergeCell ref="AB20:AG20"/>
    <mergeCell ref="A30:AA30"/>
    <mergeCell ref="AB30:AG30"/>
    <mergeCell ref="A27:AA27"/>
    <mergeCell ref="A28:AA28"/>
    <mergeCell ref="AB28:AG28"/>
    <mergeCell ref="A29:AA29"/>
    <mergeCell ref="A25:AA25"/>
    <mergeCell ref="AB25:AG25"/>
    <mergeCell ref="A41:AA41"/>
    <mergeCell ref="A48:AA48"/>
    <mergeCell ref="A47:AA47"/>
    <mergeCell ref="A39:AA39"/>
    <mergeCell ref="A42:AA42"/>
    <mergeCell ref="A57:AA57"/>
    <mergeCell ref="A60:AA60"/>
    <mergeCell ref="A54:AA54"/>
    <mergeCell ref="A49:AA49"/>
    <mergeCell ref="AB13:AG13"/>
    <mergeCell ref="A13:AA13"/>
    <mergeCell ref="AB40:AG40"/>
    <mergeCell ref="AB33:AG33"/>
    <mergeCell ref="A18:AA18"/>
    <mergeCell ref="A17:AA17"/>
    <mergeCell ref="AB31:AG31"/>
    <mergeCell ref="A36:AA36"/>
    <mergeCell ref="A37:AA37"/>
    <mergeCell ref="A40:AA40"/>
    <mergeCell ref="A62:AA62"/>
    <mergeCell ref="A50:AA50"/>
    <mergeCell ref="A51:AA51"/>
    <mergeCell ref="A43:AA43"/>
    <mergeCell ref="A44:AA44"/>
    <mergeCell ref="A46:AA46"/>
    <mergeCell ref="A59:AA59"/>
    <mergeCell ref="A53:AA53"/>
    <mergeCell ref="A45:AA45"/>
    <mergeCell ref="A58:AA58"/>
    <mergeCell ref="A7:AA7"/>
    <mergeCell ref="AB7:BX7"/>
    <mergeCell ref="A11:AA11"/>
    <mergeCell ref="AB12:AG12"/>
    <mergeCell ref="AH11:BB11"/>
    <mergeCell ref="AH12:BB12"/>
    <mergeCell ref="AB11:AG11"/>
    <mergeCell ref="A10:DD10"/>
    <mergeCell ref="A12:AA12"/>
    <mergeCell ref="CO12:DD12"/>
    <mergeCell ref="A65:AA65"/>
    <mergeCell ref="A15:AA15"/>
    <mergeCell ref="AB15:AG15"/>
    <mergeCell ref="AH15:BB15"/>
    <mergeCell ref="A61:AA61"/>
    <mergeCell ref="A55:AA55"/>
    <mergeCell ref="A56:AA56"/>
    <mergeCell ref="A63:AA63"/>
    <mergeCell ref="A38:AA38"/>
    <mergeCell ref="A64:AA64"/>
    <mergeCell ref="CO2:DD2"/>
    <mergeCell ref="BA4:BD4"/>
    <mergeCell ref="BE4:BG4"/>
    <mergeCell ref="A2:CM2"/>
    <mergeCell ref="CO3:DD3"/>
    <mergeCell ref="AK4:AZ4"/>
    <mergeCell ref="CO4:DD4"/>
    <mergeCell ref="A35:AA35"/>
    <mergeCell ref="AB35:AG35"/>
    <mergeCell ref="AB38:AG38"/>
    <mergeCell ref="A33:AA33"/>
    <mergeCell ref="A34:AA34"/>
    <mergeCell ref="AB36:AG36"/>
    <mergeCell ref="A14:AA14"/>
    <mergeCell ref="AB37:AG37"/>
    <mergeCell ref="AB14:AG14"/>
    <mergeCell ref="A32:AA32"/>
    <mergeCell ref="A16:AA16"/>
    <mergeCell ref="A21:AA21"/>
    <mergeCell ref="A23:AA23"/>
    <mergeCell ref="A31:AA31"/>
    <mergeCell ref="AB18:AG18"/>
    <mergeCell ref="AB17:AG17"/>
    <mergeCell ref="AB21:AG21"/>
    <mergeCell ref="AH21:BB21"/>
    <mergeCell ref="AH25:BB25"/>
    <mergeCell ref="AB23:AG23"/>
    <mergeCell ref="AH31:BB31"/>
    <mergeCell ref="AH30:BB30"/>
    <mergeCell ref="AB27:AG27"/>
    <mergeCell ref="AH27:BB27"/>
    <mergeCell ref="AB16:AG16"/>
    <mergeCell ref="BC16:BX16"/>
    <mergeCell ref="AH16:BB16"/>
    <mergeCell ref="BC17:BX17"/>
    <mergeCell ref="AH17:BB17"/>
    <mergeCell ref="BC15:BX15"/>
    <mergeCell ref="AH18:BB18"/>
    <mergeCell ref="BY27:CN27"/>
    <mergeCell ref="BC27:BX27"/>
    <mergeCell ref="AH19:BB19"/>
    <mergeCell ref="BC19:BX19"/>
    <mergeCell ref="BC18:BX18"/>
    <mergeCell ref="BY16:CN16"/>
    <mergeCell ref="AH23:BB23"/>
    <mergeCell ref="AH20:BB20"/>
    <mergeCell ref="BC20:BX20"/>
    <mergeCell ref="BC28:BX28"/>
    <mergeCell ref="BY30:CN30"/>
    <mergeCell ref="BC23:BX23"/>
    <mergeCell ref="BC21:BX21"/>
    <mergeCell ref="BY22:CN22"/>
    <mergeCell ref="BY20:CN20"/>
    <mergeCell ref="BC31:BX31"/>
    <mergeCell ref="CO30:DD30"/>
    <mergeCell ref="CO27:DD27"/>
    <mergeCell ref="BY26:CN26"/>
    <mergeCell ref="CO26:DD26"/>
    <mergeCell ref="CO11:DD11"/>
    <mergeCell ref="CO8:DD8"/>
    <mergeCell ref="CO9:DD9"/>
    <mergeCell ref="BY12:CN12"/>
    <mergeCell ref="AH13:BB13"/>
    <mergeCell ref="BC11:BX11"/>
    <mergeCell ref="CO5:DD5"/>
    <mergeCell ref="CO6:DD6"/>
    <mergeCell ref="BC12:BX12"/>
    <mergeCell ref="S6:BX6"/>
    <mergeCell ref="CO13:DD13"/>
    <mergeCell ref="BC13:BX13"/>
    <mergeCell ref="CO7:DD7"/>
    <mergeCell ref="BY11:CN11"/>
    <mergeCell ref="AH14:BB14"/>
    <mergeCell ref="BC14:BX14"/>
    <mergeCell ref="CO17:DD17"/>
    <mergeCell ref="BY37:CN37"/>
    <mergeCell ref="CO37:DD37"/>
    <mergeCell ref="CO14:DD14"/>
    <mergeCell ref="CO15:DD15"/>
    <mergeCell ref="CO16:DD16"/>
    <mergeCell ref="CO35:DD35"/>
    <mergeCell ref="CO34:DD34"/>
    <mergeCell ref="CO40:DD40"/>
    <mergeCell ref="BC40:BX40"/>
    <mergeCell ref="BY40:CN40"/>
    <mergeCell ref="BC38:BX38"/>
    <mergeCell ref="BY38:CN38"/>
    <mergeCell ref="BY39:CN39"/>
    <mergeCell ref="BC39:BX39"/>
    <mergeCell ref="CO39:DD39"/>
    <mergeCell ref="CO38:DD38"/>
    <mergeCell ref="AH59:BB59"/>
    <mergeCell ref="AH61:BB61"/>
    <mergeCell ref="AH60:BB60"/>
    <mergeCell ref="CO45:DD45"/>
    <mergeCell ref="CO54:DD54"/>
    <mergeCell ref="BC54:BX54"/>
    <mergeCell ref="BY54:CN54"/>
    <mergeCell ref="BY56:CN56"/>
    <mergeCell ref="BY52:CN52"/>
    <mergeCell ref="CO52:DD52"/>
    <mergeCell ref="AB59:AG59"/>
    <mergeCell ref="AB62:AG62"/>
    <mergeCell ref="AB61:AG61"/>
    <mergeCell ref="AB60:AG60"/>
    <mergeCell ref="AH45:BB45"/>
    <mergeCell ref="AH46:BB46"/>
    <mergeCell ref="AB58:AG58"/>
    <mergeCell ref="AH58:BB58"/>
    <mergeCell ref="AB57:AG57"/>
    <mergeCell ref="AB56:AG56"/>
    <mergeCell ref="AB55:AG55"/>
    <mergeCell ref="AB54:AG54"/>
    <mergeCell ref="AB49:AG49"/>
    <mergeCell ref="AB45:AG45"/>
    <mergeCell ref="BY57:CN57"/>
    <mergeCell ref="AH57:BB57"/>
    <mergeCell ref="BC47:BX47"/>
    <mergeCell ref="BC48:BX48"/>
    <mergeCell ref="BC51:BX51"/>
    <mergeCell ref="BC49:BX49"/>
    <mergeCell ref="AH55:BB55"/>
    <mergeCell ref="AH54:BB54"/>
    <mergeCell ref="AH48:BB48"/>
    <mergeCell ref="AH51:BB51"/>
    <mergeCell ref="BC58:BX58"/>
    <mergeCell ref="BC57:BX57"/>
    <mergeCell ref="CO61:DD61"/>
    <mergeCell ref="BY58:CN58"/>
    <mergeCell ref="CO60:DD60"/>
    <mergeCell ref="BY61:CN61"/>
    <mergeCell ref="BC59:BX59"/>
    <mergeCell ref="CO58:DD58"/>
    <mergeCell ref="BY59:CN59"/>
    <mergeCell ref="CO59:DD59"/>
    <mergeCell ref="BC65:BX65"/>
    <mergeCell ref="AB65:AG65"/>
    <mergeCell ref="AH65:BB65"/>
    <mergeCell ref="AB63:AG63"/>
    <mergeCell ref="AH63:BB63"/>
    <mergeCell ref="AB64:AG64"/>
    <mergeCell ref="AH64:BB64"/>
    <mergeCell ref="BC64:BX64"/>
    <mergeCell ref="BC63:BX63"/>
    <mergeCell ref="CO65:DD65"/>
    <mergeCell ref="CO62:DD62"/>
    <mergeCell ref="BY63:CN63"/>
    <mergeCell ref="CO63:DD63"/>
    <mergeCell ref="BY65:CN65"/>
    <mergeCell ref="BY62:CN62"/>
    <mergeCell ref="AB46:AG46"/>
    <mergeCell ref="AB48:AG48"/>
    <mergeCell ref="CO64:DD64"/>
    <mergeCell ref="BY64:CN64"/>
    <mergeCell ref="AH62:BB62"/>
    <mergeCell ref="BY60:CN60"/>
    <mergeCell ref="BC60:BX60"/>
    <mergeCell ref="CO57:DD57"/>
    <mergeCell ref="BC62:BX62"/>
    <mergeCell ref="BC61:BX61"/>
    <mergeCell ref="AB53:AG53"/>
    <mergeCell ref="AH53:BB53"/>
    <mergeCell ref="BC53:BX53"/>
    <mergeCell ref="AH47:BB47"/>
    <mergeCell ref="AB47:AG47"/>
    <mergeCell ref="AH49:BB49"/>
    <mergeCell ref="AB51:AG51"/>
    <mergeCell ref="CO56:DD56"/>
    <mergeCell ref="AH56:BB56"/>
    <mergeCell ref="BC56:BX56"/>
    <mergeCell ref="BY55:CN55"/>
    <mergeCell ref="CO55:DD55"/>
    <mergeCell ref="BC55:BX55"/>
    <mergeCell ref="BY45:CN45"/>
    <mergeCell ref="BC45:BX45"/>
    <mergeCell ref="BC46:BX46"/>
    <mergeCell ref="BY46:CN46"/>
    <mergeCell ref="CO46:DD46"/>
    <mergeCell ref="CO47:DD47"/>
    <mergeCell ref="BY48:CN48"/>
    <mergeCell ref="CO53:DD53"/>
    <mergeCell ref="BY53:CN53"/>
    <mergeCell ref="BY47:CN47"/>
    <mergeCell ref="CO48:DD48"/>
    <mergeCell ref="CO49:DD49"/>
    <mergeCell ref="CO50:DD50"/>
    <mergeCell ref="BY49:CN49"/>
    <mergeCell ref="A26:AA26"/>
    <mergeCell ref="AB26:AG26"/>
    <mergeCell ref="AH26:BB26"/>
    <mergeCell ref="BC26:BX26"/>
    <mergeCell ref="A24:AA24"/>
    <mergeCell ref="AB24:AG24"/>
    <mergeCell ref="BY25:CN25"/>
    <mergeCell ref="CO25:DD25"/>
    <mergeCell ref="BY24:CN24"/>
    <mergeCell ref="BC25:BX25"/>
    <mergeCell ref="BC24:BX24"/>
    <mergeCell ref="CO24:DD24"/>
    <mergeCell ref="AH24:BB24"/>
    <mergeCell ref="A22:AA22"/>
    <mergeCell ref="AB22:AG22"/>
    <mergeCell ref="AH22:BB22"/>
    <mergeCell ref="BC22:BX22"/>
    <mergeCell ref="CO41:DD41"/>
    <mergeCell ref="AB41:AG41"/>
    <mergeCell ref="AH41:BB41"/>
    <mergeCell ref="BC41:BX41"/>
    <mergeCell ref="BY41:CN41"/>
    <mergeCell ref="CO22:DD22"/>
    <mergeCell ref="BY23:CN23"/>
    <mergeCell ref="CO23:DD23"/>
    <mergeCell ref="BY21:CN21"/>
    <mergeCell ref="CO21:DD21"/>
    <mergeCell ref="CO20:DD20"/>
    <mergeCell ref="BY14:CN14"/>
    <mergeCell ref="BY13:CN13"/>
    <mergeCell ref="CO18:DD18"/>
    <mergeCell ref="BY18:CN18"/>
    <mergeCell ref="BY17:CN17"/>
    <mergeCell ref="BY15:CN15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362"/>
  <sheetViews>
    <sheetView zoomScale="110" zoomScaleNormal="110" zoomScaleSheetLayoutView="100" zoomScalePageLayoutView="0" workbookViewId="0" topLeftCell="A337">
      <selection activeCell="BY360" sqref="BY360"/>
    </sheetView>
  </sheetViews>
  <sheetFormatPr defaultColWidth="0.875" defaultRowHeight="12.75"/>
  <cols>
    <col min="1" max="26" width="0.875" style="1" customWidth="1"/>
    <col min="27" max="27" width="4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customWidth="1"/>
    <col min="73" max="73" width="0.875" style="1" hidden="1" customWidth="1"/>
    <col min="74" max="74" width="0.875" style="1" customWidth="1"/>
    <col min="75" max="76" width="0.875" style="1" hidden="1" customWidth="1"/>
    <col min="77" max="16384" width="0.875" style="1" customWidth="1"/>
  </cols>
  <sheetData>
    <row r="1" ht="12">
      <c r="DD1" s="4" t="s">
        <v>34</v>
      </c>
    </row>
    <row r="2" spans="1:108" s="3" customFormat="1" ht="22.5" customHeight="1">
      <c r="A2" s="128" t="s">
        <v>35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</row>
    <row r="3" spans="1:108" ht="34.5" customHeight="1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76"/>
      <c r="AB3" s="54" t="s">
        <v>1</v>
      </c>
      <c r="AC3" s="107"/>
      <c r="AD3" s="107"/>
      <c r="AE3" s="107"/>
      <c r="AF3" s="107"/>
      <c r="AG3" s="76"/>
      <c r="AH3" s="54" t="s">
        <v>48</v>
      </c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76"/>
      <c r="BC3" s="46" t="s">
        <v>43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2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3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54"/>
    </row>
    <row r="4" spans="1:108" s="16" customFormat="1" ht="12" customHeight="1" thickBot="1">
      <c r="A4" s="112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78"/>
      <c r="AB4" s="108">
        <v>2</v>
      </c>
      <c r="AC4" s="109"/>
      <c r="AD4" s="109"/>
      <c r="AE4" s="109"/>
      <c r="AF4" s="109"/>
      <c r="AG4" s="110"/>
      <c r="AH4" s="108">
        <v>3</v>
      </c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10"/>
      <c r="BC4" s="50">
        <v>4</v>
      </c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>
        <v>5</v>
      </c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>
        <v>6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80"/>
    </row>
    <row r="5" spans="1:149" ht="14.25" customHeight="1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04" t="s">
        <v>15</v>
      </c>
      <c r="AC5" s="105"/>
      <c r="AD5" s="105"/>
      <c r="AE5" s="105"/>
      <c r="AF5" s="105"/>
      <c r="AG5" s="106"/>
      <c r="AH5" s="111" t="s">
        <v>6</v>
      </c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6"/>
      <c r="BC5" s="33">
        <f>BC7+BC110+BC129+BC150+BC187+BC266+BC346+BC335</f>
        <v>35631800</v>
      </c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>
        <f>BY7+BY129+BY187+BY110++BY266+BY336+BY150</f>
        <v>26343710.740000002</v>
      </c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113">
        <f>BC5-BY5</f>
        <v>9288089.259999998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5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</row>
    <row r="6" spans="1:145" ht="13.5" customHeight="1">
      <c r="A6" s="122" t="s">
        <v>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3"/>
      <c r="AB6" s="127"/>
      <c r="AC6" s="125"/>
      <c r="AD6" s="125"/>
      <c r="AE6" s="125"/>
      <c r="AF6" s="125"/>
      <c r="AG6" s="126"/>
      <c r="AH6" s="124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6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116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8"/>
      <c r="DQ6" s="26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1:150" ht="18" customHeight="1">
      <c r="A7" s="60" t="s">
        <v>88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1"/>
      <c r="AB7" s="119" t="s">
        <v>15</v>
      </c>
      <c r="AC7" s="71"/>
      <c r="AD7" s="71"/>
      <c r="AE7" s="71"/>
      <c r="AF7" s="71"/>
      <c r="AG7" s="120"/>
      <c r="AH7" s="121" t="s">
        <v>89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120"/>
      <c r="BC7" s="35">
        <f>BC8+BC22+BC94+BC80+BC87</f>
        <v>3526400</v>
      </c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>
        <f>BY8+BY22+BY80+BY94</f>
        <v>3083803.52</v>
      </c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89">
        <f>BC7-BY7</f>
        <v>442596.48</v>
      </c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1"/>
      <c r="DN7" s="27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</row>
    <row r="8" spans="1:108" ht="45.75" customHeight="1">
      <c r="A8" s="38" t="s">
        <v>90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  <c r="AB8" s="84" t="s">
        <v>15</v>
      </c>
      <c r="AC8" s="85"/>
      <c r="AD8" s="85"/>
      <c r="AE8" s="85"/>
      <c r="AF8" s="85"/>
      <c r="AG8" s="86"/>
      <c r="AH8" s="87" t="s">
        <v>91</v>
      </c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6"/>
      <c r="BC8" s="34">
        <f>BC9</f>
        <v>651300</v>
      </c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>
        <f>BY10</f>
        <v>579032.87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89">
        <f aca="true" t="shared" si="0" ref="CO8:CO66">BC8-BY8</f>
        <v>72267.13</v>
      </c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1"/>
    </row>
    <row r="9" spans="1:108" ht="18" customHeight="1">
      <c r="A9" s="38" t="s">
        <v>226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  <c r="AB9" s="84" t="s">
        <v>15</v>
      </c>
      <c r="AC9" s="85"/>
      <c r="AD9" s="85"/>
      <c r="AE9" s="85"/>
      <c r="AF9" s="85"/>
      <c r="AG9" s="86"/>
      <c r="AH9" s="87" t="s">
        <v>227</v>
      </c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6"/>
      <c r="BC9" s="34">
        <f>BC10</f>
        <v>651300</v>
      </c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>
        <f>BY10</f>
        <v>579032.87</v>
      </c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89">
        <f t="shared" si="0"/>
        <v>72267.13</v>
      </c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1"/>
    </row>
    <row r="10" spans="1:108" ht="21.75" customHeight="1">
      <c r="A10" s="38" t="s">
        <v>92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84" t="s">
        <v>15</v>
      </c>
      <c r="AC10" s="85"/>
      <c r="AD10" s="85"/>
      <c r="AE10" s="85"/>
      <c r="AF10" s="85"/>
      <c r="AG10" s="86"/>
      <c r="AH10" s="87" t="s">
        <v>93</v>
      </c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6"/>
      <c r="BC10" s="34">
        <f>BC12+BC17</f>
        <v>651300</v>
      </c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>
        <f>BY11</f>
        <v>579032.87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89">
        <f t="shared" si="0"/>
        <v>72267.13</v>
      </c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1"/>
    </row>
    <row r="11" spans="1:108" ht="35.25" customHeight="1">
      <c r="A11" s="38" t="s">
        <v>564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84" t="s">
        <v>15</v>
      </c>
      <c r="AC11" s="85"/>
      <c r="AD11" s="85"/>
      <c r="AE11" s="85"/>
      <c r="AF11" s="85"/>
      <c r="AG11" s="86"/>
      <c r="AH11" s="87" t="s">
        <v>587</v>
      </c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6"/>
      <c r="BC11" s="34">
        <f>BC10</f>
        <v>651300</v>
      </c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>
        <f>BY12+BY17</f>
        <v>579032.87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89">
        <f t="shared" si="0"/>
        <v>72267.13</v>
      </c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1"/>
    </row>
    <row r="12" spans="1:108" ht="24" customHeight="1">
      <c r="A12" s="38" t="s">
        <v>325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9"/>
      <c r="AB12" s="84" t="s">
        <v>15</v>
      </c>
      <c r="AC12" s="85"/>
      <c r="AD12" s="85"/>
      <c r="AE12" s="85"/>
      <c r="AF12" s="85"/>
      <c r="AG12" s="86"/>
      <c r="AH12" s="87" t="s">
        <v>326</v>
      </c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6"/>
      <c r="BC12" s="34">
        <f>BC13</f>
        <v>629200</v>
      </c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>
        <f>BY14</f>
        <v>557042.51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89">
        <f t="shared" si="0"/>
        <v>72157.48999999999</v>
      </c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1"/>
    </row>
    <row r="13" spans="1:108" ht="15.75" customHeight="1">
      <c r="A13" s="38" t="s">
        <v>211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9"/>
      <c r="AB13" s="84" t="s">
        <v>15</v>
      </c>
      <c r="AC13" s="85"/>
      <c r="AD13" s="85"/>
      <c r="AE13" s="85"/>
      <c r="AF13" s="85"/>
      <c r="AG13" s="86"/>
      <c r="AH13" s="87" t="s">
        <v>327</v>
      </c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6"/>
      <c r="BC13" s="34">
        <f>BC14</f>
        <v>629200</v>
      </c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>
        <f>BY14</f>
        <v>557042.51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89">
        <f t="shared" si="0"/>
        <v>72157.48999999999</v>
      </c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1"/>
    </row>
    <row r="14" spans="1:108" ht="22.5" customHeight="1">
      <c r="A14" s="38" t="s">
        <v>94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9"/>
      <c r="AB14" s="84" t="s">
        <v>15</v>
      </c>
      <c r="AC14" s="85"/>
      <c r="AD14" s="85"/>
      <c r="AE14" s="85"/>
      <c r="AF14" s="85"/>
      <c r="AG14" s="86"/>
      <c r="AH14" s="87" t="s">
        <v>328</v>
      </c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6"/>
      <c r="BC14" s="34">
        <f>BC15+BC16</f>
        <v>629200</v>
      </c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>
        <f>BY15+BY16</f>
        <v>557042.51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89">
        <f t="shared" si="0"/>
        <v>72157.48999999999</v>
      </c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1"/>
    </row>
    <row r="15" spans="1:108" ht="17.25" customHeight="1">
      <c r="A15" s="38" t="s">
        <v>95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  <c r="AB15" s="84" t="s">
        <v>15</v>
      </c>
      <c r="AC15" s="85"/>
      <c r="AD15" s="85"/>
      <c r="AE15" s="85"/>
      <c r="AF15" s="85"/>
      <c r="AG15" s="86"/>
      <c r="AH15" s="87" t="s">
        <v>295</v>
      </c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6"/>
      <c r="BC15" s="34">
        <v>468700</v>
      </c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>
        <v>447017.37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89">
        <f t="shared" si="0"/>
        <v>21682.630000000005</v>
      </c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1"/>
    </row>
    <row r="16" spans="1:108" ht="24" customHeight="1">
      <c r="A16" s="38" t="s">
        <v>97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9"/>
      <c r="AB16" s="84" t="s">
        <v>15</v>
      </c>
      <c r="AC16" s="85"/>
      <c r="AD16" s="85"/>
      <c r="AE16" s="85"/>
      <c r="AF16" s="85"/>
      <c r="AG16" s="86"/>
      <c r="AH16" s="87" t="s">
        <v>329</v>
      </c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6"/>
      <c r="BC16" s="34">
        <v>160500</v>
      </c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>
        <v>110025.14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89">
        <f t="shared" si="0"/>
        <v>50474.86</v>
      </c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1"/>
    </row>
    <row r="17" spans="1:108" ht="23.25" customHeight="1">
      <c r="A17" s="38" t="s">
        <v>330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84" t="s">
        <v>15</v>
      </c>
      <c r="AC17" s="85"/>
      <c r="AD17" s="85"/>
      <c r="AE17" s="85"/>
      <c r="AF17" s="85"/>
      <c r="AG17" s="86"/>
      <c r="AH17" s="87" t="s">
        <v>331</v>
      </c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6"/>
      <c r="BC17" s="34">
        <f>BC18</f>
        <v>22100</v>
      </c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>
        <f>BY18</f>
        <v>21990.36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89">
        <f t="shared" si="0"/>
        <v>109.63999999999942</v>
      </c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1"/>
    </row>
    <row r="18" spans="1:108" ht="18" customHeight="1">
      <c r="A18" s="38" t="s">
        <v>211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  <c r="AB18" s="84" t="s">
        <v>15</v>
      </c>
      <c r="AC18" s="85"/>
      <c r="AD18" s="85"/>
      <c r="AE18" s="85"/>
      <c r="AF18" s="85"/>
      <c r="AG18" s="86"/>
      <c r="AH18" s="87" t="s">
        <v>332</v>
      </c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6"/>
      <c r="BC18" s="34">
        <f>BC19</f>
        <v>22100</v>
      </c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>
        <f>BY19</f>
        <v>21990.36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89">
        <f t="shared" si="0"/>
        <v>109.63999999999942</v>
      </c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1"/>
    </row>
    <row r="19" spans="1:108" ht="22.5" customHeight="1">
      <c r="A19" s="38" t="s">
        <v>94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84" t="s">
        <v>15</v>
      </c>
      <c r="AC19" s="85"/>
      <c r="AD19" s="85"/>
      <c r="AE19" s="85"/>
      <c r="AF19" s="85"/>
      <c r="AG19" s="86"/>
      <c r="AH19" s="87" t="s">
        <v>333</v>
      </c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6"/>
      <c r="BC19" s="34">
        <f>BC20+BC21</f>
        <v>22100</v>
      </c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>
        <f>BY20+BY21</f>
        <v>21990.36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89">
        <f t="shared" si="0"/>
        <v>109.63999999999942</v>
      </c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1"/>
    </row>
    <row r="20" spans="1:108" ht="17.25" customHeight="1">
      <c r="A20" s="38" t="s">
        <v>96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  <c r="AB20" s="84" t="s">
        <v>15</v>
      </c>
      <c r="AC20" s="85"/>
      <c r="AD20" s="85"/>
      <c r="AE20" s="85"/>
      <c r="AF20" s="85"/>
      <c r="AG20" s="86"/>
      <c r="AH20" s="87" t="s">
        <v>334</v>
      </c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6"/>
      <c r="BC20" s="34">
        <v>17300</v>
      </c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>
        <v>17262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89">
        <f t="shared" si="0"/>
        <v>38</v>
      </c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1"/>
    </row>
    <row r="21" spans="1:108" ht="24" customHeight="1">
      <c r="A21" s="38" t="s">
        <v>97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84" t="s">
        <v>15</v>
      </c>
      <c r="AC21" s="85"/>
      <c r="AD21" s="85"/>
      <c r="AE21" s="85"/>
      <c r="AF21" s="85"/>
      <c r="AG21" s="86"/>
      <c r="AH21" s="87" t="s">
        <v>596</v>
      </c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6"/>
      <c r="BC21" s="34">
        <v>4800</v>
      </c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>
        <v>4728.36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89">
        <f t="shared" si="0"/>
        <v>71.64000000000033</v>
      </c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1"/>
    </row>
    <row r="22" spans="1:136" ht="69.75" customHeight="1">
      <c r="A22" s="38" t="s">
        <v>98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84" t="s">
        <v>15</v>
      </c>
      <c r="AC22" s="85"/>
      <c r="AD22" s="85"/>
      <c r="AE22" s="85"/>
      <c r="AF22" s="85"/>
      <c r="AG22" s="86"/>
      <c r="AH22" s="87" t="s">
        <v>99</v>
      </c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6"/>
      <c r="BC22" s="34">
        <f>BC23+BC66</f>
        <v>2531900</v>
      </c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>
        <f>BY23+BY66</f>
        <v>2223658.79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89">
        <f t="shared" si="0"/>
        <v>308241.20999999996</v>
      </c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1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</row>
    <row r="23" spans="1:137" ht="57" customHeight="1">
      <c r="A23" s="38" t="s">
        <v>229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84" t="s">
        <v>15</v>
      </c>
      <c r="AC23" s="85"/>
      <c r="AD23" s="85"/>
      <c r="AE23" s="85"/>
      <c r="AF23" s="85"/>
      <c r="AG23" s="86"/>
      <c r="AH23" s="87" t="s">
        <v>228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6"/>
      <c r="BC23" s="34">
        <f>BC24</f>
        <v>2492900</v>
      </c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>
        <f>BY24</f>
        <v>2188258.79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89">
        <f t="shared" si="0"/>
        <v>304641.20999999996</v>
      </c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1"/>
      <c r="DN23" s="26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</row>
    <row r="24" spans="1:108" ht="17.25" customHeight="1">
      <c r="A24" s="38" t="s">
        <v>100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84" t="s">
        <v>15</v>
      </c>
      <c r="AC24" s="85"/>
      <c r="AD24" s="85"/>
      <c r="AE24" s="85"/>
      <c r="AF24" s="85"/>
      <c r="AG24" s="86"/>
      <c r="AH24" s="87" t="s">
        <v>101</v>
      </c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6"/>
      <c r="BC24" s="34">
        <f>BC25+BC37+BC58</f>
        <v>2492900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>
        <f>BY25+BY37+BY58</f>
        <v>2188258.79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89">
        <f t="shared" si="0"/>
        <v>304641.20999999996</v>
      </c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1"/>
    </row>
    <row r="25" spans="1:108" ht="83.25" customHeight="1">
      <c r="A25" s="38" t="s">
        <v>586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84" t="s">
        <v>15</v>
      </c>
      <c r="AC25" s="85"/>
      <c r="AD25" s="85"/>
      <c r="AE25" s="85"/>
      <c r="AF25" s="85"/>
      <c r="AG25" s="86"/>
      <c r="AH25" s="87" t="s">
        <v>585</v>
      </c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6"/>
      <c r="BC25" s="34">
        <f>BC26</f>
        <v>2161700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>
        <f>BY26</f>
        <v>1898818.7799999998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89">
        <f t="shared" si="0"/>
        <v>262881.2200000002</v>
      </c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1"/>
    </row>
    <row r="26" spans="1:108" ht="36" customHeight="1">
      <c r="A26" s="38" t="s">
        <v>564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  <c r="AB26" s="84" t="s">
        <v>15</v>
      </c>
      <c r="AC26" s="85"/>
      <c r="AD26" s="85"/>
      <c r="AE26" s="85"/>
      <c r="AF26" s="85"/>
      <c r="AG26" s="86"/>
      <c r="AH26" s="87" t="s">
        <v>584</v>
      </c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6"/>
      <c r="BC26" s="34">
        <f>BC27+BC32</f>
        <v>2161700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>
        <f>BY27+BY32</f>
        <v>1898818.7799999998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89">
        <f t="shared" si="0"/>
        <v>262881.2200000002</v>
      </c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1"/>
    </row>
    <row r="27" spans="1:108" ht="24" customHeight="1">
      <c r="A27" s="38" t="s">
        <v>325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84" t="s">
        <v>15</v>
      </c>
      <c r="AC27" s="85"/>
      <c r="AD27" s="85"/>
      <c r="AE27" s="85"/>
      <c r="AF27" s="85"/>
      <c r="AG27" s="86"/>
      <c r="AH27" s="87" t="s">
        <v>335</v>
      </c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6"/>
      <c r="BC27" s="34">
        <f>BC28</f>
        <v>2096300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>
        <f>BY28</f>
        <v>1841498.3199999998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89">
        <f t="shared" si="0"/>
        <v>254801.68000000017</v>
      </c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1"/>
    </row>
    <row r="28" spans="1:108" ht="14.25" customHeight="1">
      <c r="A28" s="38" t="s">
        <v>211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  <c r="AB28" s="84" t="s">
        <v>15</v>
      </c>
      <c r="AC28" s="85"/>
      <c r="AD28" s="85"/>
      <c r="AE28" s="85"/>
      <c r="AF28" s="85"/>
      <c r="AG28" s="86"/>
      <c r="AH28" s="87" t="s">
        <v>336</v>
      </c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6"/>
      <c r="BC28" s="34">
        <f>BC29</f>
        <v>2096300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>
        <f>BY29</f>
        <v>1841498.3199999998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89">
        <f t="shared" si="0"/>
        <v>254801.68000000017</v>
      </c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1"/>
    </row>
    <row r="29" spans="1:108" ht="23.25" customHeight="1">
      <c r="A29" s="38" t="s">
        <v>94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  <c r="AB29" s="84" t="s">
        <v>15</v>
      </c>
      <c r="AC29" s="85"/>
      <c r="AD29" s="85"/>
      <c r="AE29" s="85"/>
      <c r="AF29" s="85"/>
      <c r="AG29" s="86"/>
      <c r="AH29" s="87" t="s">
        <v>337</v>
      </c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6"/>
      <c r="BC29" s="34">
        <f>BC30+BC31</f>
        <v>2096300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>
        <f>BY30+BY31</f>
        <v>1841498.3199999998</v>
      </c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89">
        <f t="shared" si="0"/>
        <v>254801.68000000017</v>
      </c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1"/>
    </row>
    <row r="30" spans="1:108" ht="17.25" customHeight="1">
      <c r="A30" s="38" t="s">
        <v>95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84" t="s">
        <v>15</v>
      </c>
      <c r="AC30" s="85"/>
      <c r="AD30" s="85"/>
      <c r="AE30" s="85"/>
      <c r="AF30" s="85"/>
      <c r="AG30" s="86"/>
      <c r="AH30" s="87" t="s">
        <v>294</v>
      </c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6"/>
      <c r="BC30" s="34">
        <v>1574300</v>
      </c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>
        <v>1421690.38</v>
      </c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89">
        <f t="shared" si="0"/>
        <v>152609.6200000001</v>
      </c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1"/>
    </row>
    <row r="31" spans="1:108" ht="24" customHeight="1">
      <c r="A31" s="38" t="s">
        <v>97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B31" s="84" t="s">
        <v>15</v>
      </c>
      <c r="AC31" s="85"/>
      <c r="AD31" s="85"/>
      <c r="AE31" s="85"/>
      <c r="AF31" s="85"/>
      <c r="AG31" s="86"/>
      <c r="AH31" s="87" t="s">
        <v>338</v>
      </c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6"/>
      <c r="BC31" s="34">
        <v>522000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>
        <v>419807.94</v>
      </c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89">
        <f t="shared" si="0"/>
        <v>102192.06</v>
      </c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1"/>
    </row>
    <row r="32" spans="1:108" ht="24" customHeight="1">
      <c r="A32" s="38" t="s">
        <v>330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84" t="s">
        <v>15</v>
      </c>
      <c r="AC32" s="85"/>
      <c r="AD32" s="85"/>
      <c r="AE32" s="85"/>
      <c r="AF32" s="85"/>
      <c r="AG32" s="86"/>
      <c r="AH32" s="87" t="s">
        <v>339</v>
      </c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6"/>
      <c r="BC32" s="34">
        <f>BC33</f>
        <v>65400</v>
      </c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>
        <f>BY33</f>
        <v>57320.46</v>
      </c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89">
        <f t="shared" si="0"/>
        <v>8079.540000000001</v>
      </c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1"/>
    </row>
    <row r="33" spans="1:108" ht="18" customHeight="1">
      <c r="A33" s="38" t="s">
        <v>211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  <c r="AB33" s="84" t="s">
        <v>15</v>
      </c>
      <c r="AC33" s="85"/>
      <c r="AD33" s="85"/>
      <c r="AE33" s="85"/>
      <c r="AF33" s="85"/>
      <c r="AG33" s="86"/>
      <c r="AH33" s="87" t="s">
        <v>340</v>
      </c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6"/>
      <c r="BC33" s="34">
        <f>BC34</f>
        <v>65400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>
        <f>BY34</f>
        <v>57320.46</v>
      </c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89">
        <f t="shared" si="0"/>
        <v>8079.540000000001</v>
      </c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1"/>
    </row>
    <row r="34" spans="1:108" ht="24.75" customHeight="1">
      <c r="A34" s="38" t="s">
        <v>94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  <c r="AB34" s="84" t="s">
        <v>15</v>
      </c>
      <c r="AC34" s="85"/>
      <c r="AD34" s="85"/>
      <c r="AE34" s="85"/>
      <c r="AF34" s="85"/>
      <c r="AG34" s="86"/>
      <c r="AH34" s="87" t="s">
        <v>341</v>
      </c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34">
        <f>BC35+BC36</f>
        <v>65400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>
        <f>BY35+BY36</f>
        <v>57320.46</v>
      </c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89">
        <f t="shared" si="0"/>
        <v>8079.540000000001</v>
      </c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1"/>
    </row>
    <row r="35" spans="1:108" ht="17.25" customHeight="1">
      <c r="A35" s="38" t="s">
        <v>96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  <c r="AB35" s="84" t="s">
        <v>15</v>
      </c>
      <c r="AC35" s="85"/>
      <c r="AD35" s="85"/>
      <c r="AE35" s="85"/>
      <c r="AF35" s="85"/>
      <c r="AG35" s="86"/>
      <c r="AH35" s="87" t="s">
        <v>342</v>
      </c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6"/>
      <c r="BC35" s="34">
        <v>46700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>
        <v>45777.2</v>
      </c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89">
        <f t="shared" si="0"/>
        <v>922.8000000000029</v>
      </c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1"/>
    </row>
    <row r="36" spans="1:108" ht="23.25" customHeight="1">
      <c r="A36" s="38" t="s">
        <v>97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84" t="s">
        <v>15</v>
      </c>
      <c r="AC36" s="85"/>
      <c r="AD36" s="85"/>
      <c r="AE36" s="85"/>
      <c r="AF36" s="85"/>
      <c r="AG36" s="86"/>
      <c r="AH36" s="87" t="s">
        <v>595</v>
      </c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6"/>
      <c r="BC36" s="34">
        <v>18700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>
        <v>11543.26</v>
      </c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89">
        <f t="shared" si="0"/>
        <v>7156.74</v>
      </c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1"/>
    </row>
    <row r="37" spans="1:108" ht="33.75" customHeight="1">
      <c r="A37" s="38" t="s">
        <v>528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84" t="s">
        <v>15</v>
      </c>
      <c r="AC37" s="85"/>
      <c r="AD37" s="85"/>
      <c r="AE37" s="85"/>
      <c r="AF37" s="85"/>
      <c r="AG37" s="86"/>
      <c r="AH37" s="87" t="s">
        <v>583</v>
      </c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C37" s="34">
        <f>BC38</f>
        <v>304300</v>
      </c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>
        <f>BY38</f>
        <v>263186.29</v>
      </c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89">
        <f t="shared" si="0"/>
        <v>41113.71000000002</v>
      </c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1"/>
    </row>
    <row r="38" spans="1:108" ht="36.75" customHeight="1">
      <c r="A38" s="38" t="s">
        <v>513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84" t="s">
        <v>15</v>
      </c>
      <c r="AC38" s="85"/>
      <c r="AD38" s="85"/>
      <c r="AE38" s="85"/>
      <c r="AF38" s="85"/>
      <c r="AG38" s="86"/>
      <c r="AH38" s="87" t="s">
        <v>582</v>
      </c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C38" s="34">
        <f>BC39+BC47</f>
        <v>304300</v>
      </c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>
        <f>BY39+BY47</f>
        <v>263186.29</v>
      </c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89">
        <f t="shared" si="0"/>
        <v>41113.71000000002</v>
      </c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1"/>
    </row>
    <row r="39" spans="1:108" ht="36.75" customHeight="1">
      <c r="A39" s="38" t="s">
        <v>316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9"/>
      <c r="AB39" s="84" t="s">
        <v>15</v>
      </c>
      <c r="AC39" s="85"/>
      <c r="AD39" s="85"/>
      <c r="AE39" s="85"/>
      <c r="AF39" s="85"/>
      <c r="AG39" s="86"/>
      <c r="AH39" s="87" t="s">
        <v>343</v>
      </c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  <c r="BC39" s="34">
        <f>BC40+BC46</f>
        <v>107300</v>
      </c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>
        <f>BY40+BY45</f>
        <v>90334.7</v>
      </c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89">
        <f t="shared" si="0"/>
        <v>16965.300000000003</v>
      </c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1"/>
    </row>
    <row r="40" spans="1:108" ht="13.5" customHeight="1">
      <c r="A40" s="38" t="s">
        <v>211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84" t="s">
        <v>15</v>
      </c>
      <c r="AC40" s="85"/>
      <c r="AD40" s="85"/>
      <c r="AE40" s="85"/>
      <c r="AF40" s="85"/>
      <c r="AG40" s="86"/>
      <c r="AH40" s="87" t="s">
        <v>344</v>
      </c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C40" s="29">
        <f>BC41</f>
        <v>89800</v>
      </c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88"/>
      <c r="BY40" s="29">
        <f>BY41</f>
        <v>72834.7</v>
      </c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88"/>
      <c r="CO40" s="89">
        <f t="shared" si="0"/>
        <v>16965.300000000003</v>
      </c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1"/>
    </row>
    <row r="41" spans="1:108" ht="13.5" customHeight="1">
      <c r="A41" s="38" t="s">
        <v>102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84" t="s">
        <v>15</v>
      </c>
      <c r="AC41" s="85"/>
      <c r="AD41" s="85"/>
      <c r="AE41" s="85"/>
      <c r="AF41" s="85"/>
      <c r="AG41" s="86"/>
      <c r="AH41" s="87" t="s">
        <v>345</v>
      </c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C41" s="29">
        <f>BC44+BC42+BC43</f>
        <v>89800</v>
      </c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88"/>
      <c r="BY41" s="29">
        <f>BY42+BY43+BY44</f>
        <v>72834.7</v>
      </c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88"/>
      <c r="CO41" s="89">
        <f t="shared" si="0"/>
        <v>16965.300000000003</v>
      </c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1"/>
    </row>
    <row r="42" spans="1:108" ht="13.5" customHeight="1">
      <c r="A42" s="38" t="s">
        <v>103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84" t="s">
        <v>15</v>
      </c>
      <c r="AC42" s="85"/>
      <c r="AD42" s="85"/>
      <c r="AE42" s="85"/>
      <c r="AF42" s="85"/>
      <c r="AG42" s="86"/>
      <c r="AH42" s="87" t="s">
        <v>594</v>
      </c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C42" s="34">
        <v>5000</v>
      </c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>
        <v>855.52</v>
      </c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89">
        <f t="shared" si="0"/>
        <v>4144.48</v>
      </c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1"/>
    </row>
    <row r="43" spans="1:108" ht="24" customHeight="1">
      <c r="A43" s="38" t="s">
        <v>106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84" t="s">
        <v>15</v>
      </c>
      <c r="AC43" s="85"/>
      <c r="AD43" s="85"/>
      <c r="AE43" s="85"/>
      <c r="AF43" s="85"/>
      <c r="AG43" s="86"/>
      <c r="AH43" s="87" t="s">
        <v>645</v>
      </c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C43" s="34">
        <v>8500</v>
      </c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>
        <v>8250</v>
      </c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89">
        <f t="shared" si="0"/>
        <v>250</v>
      </c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1"/>
    </row>
    <row r="44" spans="1:108" ht="13.5" customHeight="1">
      <c r="A44" s="38" t="s">
        <v>107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84" t="s">
        <v>15</v>
      </c>
      <c r="AC44" s="85"/>
      <c r="AD44" s="85"/>
      <c r="AE44" s="85"/>
      <c r="AF44" s="85"/>
      <c r="AG44" s="86"/>
      <c r="AH44" s="87" t="s">
        <v>293</v>
      </c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C44" s="34">
        <v>76300</v>
      </c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>
        <v>63729.18</v>
      </c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89">
        <f t="shared" si="0"/>
        <v>12570.82</v>
      </c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1"/>
    </row>
    <row r="45" spans="1:108" ht="24" customHeight="1">
      <c r="A45" s="38" t="s">
        <v>109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  <c r="AB45" s="84" t="s">
        <v>15</v>
      </c>
      <c r="AC45" s="85"/>
      <c r="AD45" s="85"/>
      <c r="AE45" s="85"/>
      <c r="AF45" s="85"/>
      <c r="AG45" s="86"/>
      <c r="AH45" s="87" t="s">
        <v>648</v>
      </c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/>
      <c r="BC45" s="34">
        <v>17500</v>
      </c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>
        <v>17500</v>
      </c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89" t="s">
        <v>182</v>
      </c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1"/>
    </row>
    <row r="46" spans="1:108" ht="24" customHeight="1">
      <c r="A46" s="38" t="s">
        <v>109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9"/>
      <c r="AB46" s="84" t="s">
        <v>15</v>
      </c>
      <c r="AC46" s="85"/>
      <c r="AD46" s="85"/>
      <c r="AE46" s="85"/>
      <c r="AF46" s="85"/>
      <c r="AG46" s="86"/>
      <c r="AH46" s="87" t="s">
        <v>644</v>
      </c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6"/>
      <c r="BC46" s="34">
        <v>17500</v>
      </c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>
        <v>17500</v>
      </c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89" t="s">
        <v>182</v>
      </c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1"/>
    </row>
    <row r="47" spans="1:108" ht="36.75" customHeight="1">
      <c r="A47" s="38" t="s">
        <v>316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  <c r="AB47" s="84" t="s">
        <v>15</v>
      </c>
      <c r="AC47" s="85"/>
      <c r="AD47" s="85"/>
      <c r="AE47" s="85"/>
      <c r="AF47" s="85"/>
      <c r="AG47" s="86"/>
      <c r="AH47" s="87" t="s">
        <v>346</v>
      </c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34">
        <f>BC48+BC55</f>
        <v>197000</v>
      </c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>
        <f>BY48+BY55</f>
        <v>172851.59</v>
      </c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89">
        <f t="shared" si="0"/>
        <v>24148.410000000003</v>
      </c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1"/>
    </row>
    <row r="48" spans="1:108" ht="17.25" customHeight="1">
      <c r="A48" s="38" t="s">
        <v>211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84" t="s">
        <v>15</v>
      </c>
      <c r="AC48" s="85"/>
      <c r="AD48" s="85"/>
      <c r="AE48" s="85"/>
      <c r="AF48" s="85"/>
      <c r="AG48" s="86"/>
      <c r="AH48" s="87" t="s">
        <v>347</v>
      </c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6"/>
      <c r="BC48" s="29">
        <f>BC49</f>
        <v>109900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88"/>
      <c r="BY48" s="29">
        <f>BY49</f>
        <v>93552.64</v>
      </c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88"/>
      <c r="CO48" s="89">
        <f t="shared" si="0"/>
        <v>16347.36</v>
      </c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1"/>
    </row>
    <row r="49" spans="1:108" ht="17.25" customHeight="1">
      <c r="A49" s="38" t="s">
        <v>102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9"/>
      <c r="AB49" s="84" t="s">
        <v>15</v>
      </c>
      <c r="AC49" s="85"/>
      <c r="AD49" s="85"/>
      <c r="AE49" s="85"/>
      <c r="AF49" s="85"/>
      <c r="AG49" s="86"/>
      <c r="AH49" s="87" t="s">
        <v>348</v>
      </c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6"/>
      <c r="BC49" s="29">
        <f>BC50+BC51+BC52+BC53+BC54</f>
        <v>109900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88"/>
      <c r="BY49" s="29">
        <f>BY50+BY51+BY52+BY53+BY54</f>
        <v>93552.64</v>
      </c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88"/>
      <c r="CO49" s="89">
        <f t="shared" si="0"/>
        <v>16347.36</v>
      </c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1"/>
    </row>
    <row r="50" spans="1:108" ht="17.25" customHeight="1">
      <c r="A50" s="38" t="s">
        <v>103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B50" s="84" t="s">
        <v>15</v>
      </c>
      <c r="AC50" s="85"/>
      <c r="AD50" s="85"/>
      <c r="AE50" s="85"/>
      <c r="AF50" s="85"/>
      <c r="AG50" s="86"/>
      <c r="AH50" s="87" t="s">
        <v>292</v>
      </c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6"/>
      <c r="BC50" s="34">
        <v>20000</v>
      </c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>
        <v>15372.75</v>
      </c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89">
        <f t="shared" si="0"/>
        <v>4627.25</v>
      </c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1"/>
    </row>
    <row r="51" spans="1:108" ht="17.25" customHeight="1">
      <c r="A51" s="38" t="s">
        <v>104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9"/>
      <c r="AB51" s="84" t="s">
        <v>15</v>
      </c>
      <c r="AC51" s="85"/>
      <c r="AD51" s="85"/>
      <c r="AE51" s="85"/>
      <c r="AF51" s="85"/>
      <c r="AG51" s="86"/>
      <c r="AH51" s="87" t="s">
        <v>291</v>
      </c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6"/>
      <c r="BC51" s="34">
        <v>10000</v>
      </c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>
        <v>8823.4</v>
      </c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89">
        <f t="shared" si="0"/>
        <v>1176.6000000000004</v>
      </c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1"/>
    </row>
    <row r="52" spans="1:108" ht="17.25" customHeight="1">
      <c r="A52" s="38" t="s">
        <v>105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84" t="s">
        <v>15</v>
      </c>
      <c r="AC52" s="85"/>
      <c r="AD52" s="85"/>
      <c r="AE52" s="85"/>
      <c r="AF52" s="85"/>
      <c r="AG52" s="86"/>
      <c r="AH52" s="87" t="s">
        <v>290</v>
      </c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6"/>
      <c r="BC52" s="34">
        <v>44000</v>
      </c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>
        <v>34264.29</v>
      </c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89">
        <f t="shared" si="0"/>
        <v>9735.71</v>
      </c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1"/>
    </row>
    <row r="53" spans="1:108" ht="23.25" customHeight="1">
      <c r="A53" s="38" t="s">
        <v>106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9"/>
      <c r="AB53" s="84" t="s">
        <v>15</v>
      </c>
      <c r="AC53" s="85"/>
      <c r="AD53" s="85"/>
      <c r="AE53" s="85"/>
      <c r="AF53" s="85"/>
      <c r="AG53" s="86"/>
      <c r="AH53" s="87" t="s">
        <v>349</v>
      </c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6"/>
      <c r="BC53" s="34">
        <v>16000</v>
      </c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>
        <v>15950</v>
      </c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89">
        <f t="shared" si="0"/>
        <v>50</v>
      </c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1"/>
    </row>
    <row r="54" spans="1:108" ht="13.5" customHeight="1">
      <c r="A54" s="38" t="s">
        <v>107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84" t="s">
        <v>15</v>
      </c>
      <c r="AC54" s="85"/>
      <c r="AD54" s="85"/>
      <c r="AE54" s="85"/>
      <c r="AF54" s="85"/>
      <c r="AG54" s="86"/>
      <c r="AH54" s="87" t="s">
        <v>350</v>
      </c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6"/>
      <c r="BC54" s="34">
        <v>19900</v>
      </c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>
        <v>19142.2</v>
      </c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89">
        <f t="shared" si="0"/>
        <v>757.7999999999993</v>
      </c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1"/>
    </row>
    <row r="55" spans="1:108" ht="18" customHeight="1">
      <c r="A55" s="38" t="s">
        <v>212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84" t="s">
        <v>15</v>
      </c>
      <c r="AC55" s="85"/>
      <c r="AD55" s="85"/>
      <c r="AE55" s="85"/>
      <c r="AF55" s="85"/>
      <c r="AG55" s="86"/>
      <c r="AH55" s="87" t="s">
        <v>351</v>
      </c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6"/>
      <c r="BC55" s="34">
        <f>BC57+BC56</f>
        <v>87100</v>
      </c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>
        <f>BY57+BY56</f>
        <v>79298.95</v>
      </c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89">
        <f t="shared" si="0"/>
        <v>7801.050000000003</v>
      </c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1"/>
    </row>
    <row r="56" spans="1:108" ht="22.5" customHeight="1" hidden="1">
      <c r="A56" s="38" t="s">
        <v>223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84" t="s">
        <v>15</v>
      </c>
      <c r="AC56" s="85"/>
      <c r="AD56" s="85"/>
      <c r="AE56" s="85"/>
      <c r="AF56" s="85"/>
      <c r="AG56" s="86"/>
      <c r="AH56" s="87" t="s">
        <v>503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6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89">
        <f t="shared" si="0"/>
        <v>0</v>
      </c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1"/>
    </row>
    <row r="57" spans="1:108" ht="22.5" customHeight="1">
      <c r="A57" s="38" t="s">
        <v>109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84" t="s">
        <v>15</v>
      </c>
      <c r="AC57" s="85"/>
      <c r="AD57" s="85"/>
      <c r="AE57" s="85"/>
      <c r="AF57" s="85"/>
      <c r="AG57" s="86"/>
      <c r="AH57" s="87" t="s">
        <v>352</v>
      </c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6"/>
      <c r="BC57" s="34">
        <v>87100</v>
      </c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>
        <v>79298.95</v>
      </c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89">
        <f t="shared" si="0"/>
        <v>7801.050000000003</v>
      </c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1"/>
    </row>
    <row r="58" spans="1:108" ht="16.5" customHeight="1">
      <c r="A58" s="38" t="s">
        <v>512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84" t="s">
        <v>15</v>
      </c>
      <c r="AC58" s="85"/>
      <c r="AD58" s="85"/>
      <c r="AE58" s="85"/>
      <c r="AF58" s="85"/>
      <c r="AG58" s="86"/>
      <c r="AH58" s="87" t="s">
        <v>581</v>
      </c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6"/>
      <c r="BC58" s="34">
        <f>BC59</f>
        <v>26900</v>
      </c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>
        <f>BY59</f>
        <v>26253.72</v>
      </c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89">
        <f t="shared" si="0"/>
        <v>646.2799999999988</v>
      </c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1"/>
    </row>
    <row r="59" spans="1:108" ht="23.25" customHeight="1">
      <c r="A59" s="38" t="s">
        <v>580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9"/>
      <c r="AB59" s="84" t="s">
        <v>15</v>
      </c>
      <c r="AC59" s="85"/>
      <c r="AD59" s="85"/>
      <c r="AE59" s="85"/>
      <c r="AF59" s="85"/>
      <c r="AG59" s="86"/>
      <c r="AH59" s="87" t="s">
        <v>579</v>
      </c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6"/>
      <c r="BC59" s="34">
        <f>BC60+BC63</f>
        <v>26900</v>
      </c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>
        <f>BY60+BY63</f>
        <v>26253.72</v>
      </c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89">
        <f t="shared" si="0"/>
        <v>646.2799999999988</v>
      </c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1"/>
    </row>
    <row r="60" spans="1:108" ht="27" customHeight="1">
      <c r="A60" s="38" t="s">
        <v>353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9"/>
      <c r="AB60" s="84" t="s">
        <v>15</v>
      </c>
      <c r="AC60" s="85"/>
      <c r="AD60" s="85"/>
      <c r="AE60" s="85"/>
      <c r="AF60" s="85"/>
      <c r="AG60" s="86"/>
      <c r="AH60" s="87" t="s">
        <v>354</v>
      </c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6"/>
      <c r="BC60" s="34">
        <f>BC61</f>
        <v>500</v>
      </c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>
        <f>BY61</f>
        <v>14</v>
      </c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89">
        <f t="shared" si="0"/>
        <v>486</v>
      </c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1"/>
    </row>
    <row r="61" spans="1:108" ht="17.25" customHeight="1">
      <c r="A61" s="38" t="s">
        <v>211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9"/>
      <c r="AB61" s="84" t="s">
        <v>15</v>
      </c>
      <c r="AC61" s="85"/>
      <c r="AD61" s="85"/>
      <c r="AE61" s="85"/>
      <c r="AF61" s="85"/>
      <c r="AG61" s="86"/>
      <c r="AH61" s="87" t="s">
        <v>355</v>
      </c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6"/>
      <c r="BC61" s="34">
        <f>BC62</f>
        <v>500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>
        <f>BY62</f>
        <v>14</v>
      </c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89">
        <f t="shared" si="0"/>
        <v>486</v>
      </c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1"/>
    </row>
    <row r="62" spans="1:108" ht="17.25" customHeight="1">
      <c r="A62" s="38" t="s">
        <v>108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  <c r="AB62" s="84" t="s">
        <v>15</v>
      </c>
      <c r="AC62" s="85"/>
      <c r="AD62" s="85"/>
      <c r="AE62" s="85"/>
      <c r="AF62" s="85"/>
      <c r="AG62" s="86"/>
      <c r="AH62" s="87" t="s">
        <v>356</v>
      </c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6"/>
      <c r="BC62" s="34">
        <v>500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>
        <v>14</v>
      </c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89">
        <f t="shared" si="0"/>
        <v>486</v>
      </c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1"/>
    </row>
    <row r="63" spans="1:108" ht="22.5" customHeight="1">
      <c r="A63" s="38" t="s">
        <v>357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9"/>
      <c r="AB63" s="84" t="s">
        <v>15</v>
      </c>
      <c r="AC63" s="85"/>
      <c r="AD63" s="85"/>
      <c r="AE63" s="85"/>
      <c r="AF63" s="85"/>
      <c r="AG63" s="86"/>
      <c r="AH63" s="87" t="s">
        <v>358</v>
      </c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6"/>
      <c r="BC63" s="34">
        <f>BC64</f>
        <v>26400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>
        <f>BY64</f>
        <v>26239.72</v>
      </c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89">
        <f t="shared" si="0"/>
        <v>160.27999999999884</v>
      </c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1"/>
    </row>
    <row r="64" spans="1:108" ht="17.25" customHeight="1">
      <c r="A64" s="38" t="s">
        <v>211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9"/>
      <c r="AB64" s="84" t="s">
        <v>15</v>
      </c>
      <c r="AC64" s="85"/>
      <c r="AD64" s="85"/>
      <c r="AE64" s="85"/>
      <c r="AF64" s="85"/>
      <c r="AG64" s="86"/>
      <c r="AH64" s="87" t="s">
        <v>359</v>
      </c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6"/>
      <c r="BC64" s="34">
        <f>BC65</f>
        <v>26400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>
        <f>BY65</f>
        <v>26239.72</v>
      </c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89">
        <f t="shared" si="0"/>
        <v>160.27999999999884</v>
      </c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1"/>
    </row>
    <row r="65" spans="1:108" ht="17.25" customHeight="1">
      <c r="A65" s="38" t="s">
        <v>108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9"/>
      <c r="AB65" s="84" t="s">
        <v>15</v>
      </c>
      <c r="AC65" s="85"/>
      <c r="AD65" s="85"/>
      <c r="AE65" s="85"/>
      <c r="AF65" s="85"/>
      <c r="AG65" s="86"/>
      <c r="AH65" s="87" t="s">
        <v>289</v>
      </c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6"/>
      <c r="BC65" s="34">
        <v>26400</v>
      </c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>
        <v>26239.72</v>
      </c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89">
        <f t="shared" si="0"/>
        <v>160.27999999999884</v>
      </c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1"/>
    </row>
    <row r="66" spans="1:108" ht="17.25" customHeight="1">
      <c r="A66" s="38" t="s">
        <v>231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9"/>
      <c r="AB66" s="84" t="s">
        <v>15</v>
      </c>
      <c r="AC66" s="85"/>
      <c r="AD66" s="85"/>
      <c r="AE66" s="85"/>
      <c r="AF66" s="85"/>
      <c r="AG66" s="86"/>
      <c r="AH66" s="87" t="s">
        <v>230</v>
      </c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6"/>
      <c r="BC66" s="29">
        <f>BC67+BC74</f>
        <v>39000</v>
      </c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88"/>
      <c r="BY66" s="29">
        <f>BY67+BY74</f>
        <v>35400</v>
      </c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88"/>
      <c r="CO66" s="89">
        <f t="shared" si="0"/>
        <v>3600</v>
      </c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1"/>
    </row>
    <row r="67" spans="1:108" ht="105" customHeight="1">
      <c r="A67" s="38" t="s">
        <v>233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9"/>
      <c r="AB67" s="84" t="s">
        <v>15</v>
      </c>
      <c r="AC67" s="85"/>
      <c r="AD67" s="85"/>
      <c r="AE67" s="85"/>
      <c r="AF67" s="85"/>
      <c r="AG67" s="86"/>
      <c r="AH67" s="87" t="s">
        <v>232</v>
      </c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6"/>
      <c r="BC67" s="34">
        <f>BC68</f>
        <v>200</v>
      </c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>
        <f>BY68</f>
        <v>200</v>
      </c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89" t="str">
        <f aca="true" t="shared" si="1" ref="CO67:CO72">CO68</f>
        <v>-</v>
      </c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1"/>
    </row>
    <row r="68" spans="1:108" ht="221.25" customHeight="1">
      <c r="A68" s="38" t="s">
        <v>577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9"/>
      <c r="AB68" s="84" t="s">
        <v>15</v>
      </c>
      <c r="AC68" s="85"/>
      <c r="AD68" s="85"/>
      <c r="AE68" s="85"/>
      <c r="AF68" s="85"/>
      <c r="AG68" s="86"/>
      <c r="AH68" s="87" t="s">
        <v>110</v>
      </c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6"/>
      <c r="BC68" s="34">
        <v>200</v>
      </c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>
        <f>BY71</f>
        <v>200</v>
      </c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89" t="str">
        <f t="shared" si="1"/>
        <v>-</v>
      </c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1"/>
    </row>
    <row r="69" spans="1:108" ht="36.75" customHeight="1">
      <c r="A69" s="38" t="s">
        <v>528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9"/>
      <c r="AB69" s="84" t="s">
        <v>15</v>
      </c>
      <c r="AC69" s="85"/>
      <c r="AD69" s="85"/>
      <c r="AE69" s="85"/>
      <c r="AF69" s="85"/>
      <c r="AG69" s="86"/>
      <c r="AH69" s="87" t="s">
        <v>576</v>
      </c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6"/>
      <c r="BC69" s="34">
        <v>200</v>
      </c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>
        <f>BY71</f>
        <v>200</v>
      </c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89" t="str">
        <f t="shared" si="1"/>
        <v>-</v>
      </c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1"/>
    </row>
    <row r="70" spans="1:108" ht="35.25" customHeight="1">
      <c r="A70" s="38" t="s">
        <v>513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9"/>
      <c r="AB70" s="84" t="s">
        <v>15</v>
      </c>
      <c r="AC70" s="85"/>
      <c r="AD70" s="85"/>
      <c r="AE70" s="85"/>
      <c r="AF70" s="85"/>
      <c r="AG70" s="86"/>
      <c r="AH70" s="87" t="s">
        <v>575</v>
      </c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6"/>
      <c r="BC70" s="34">
        <v>200</v>
      </c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>
        <f>BY72</f>
        <v>200</v>
      </c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89" t="str">
        <f t="shared" si="1"/>
        <v>-</v>
      </c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1"/>
    </row>
    <row r="71" spans="1:108" ht="36.75" customHeight="1">
      <c r="A71" s="38" t="s">
        <v>316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9"/>
      <c r="AB71" s="84" t="s">
        <v>15</v>
      </c>
      <c r="AC71" s="85"/>
      <c r="AD71" s="85"/>
      <c r="AE71" s="85"/>
      <c r="AF71" s="85"/>
      <c r="AG71" s="86"/>
      <c r="AH71" s="87" t="s">
        <v>360</v>
      </c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6"/>
      <c r="BC71" s="34">
        <v>200</v>
      </c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>
        <f>BY73</f>
        <v>200</v>
      </c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89" t="str">
        <f t="shared" si="1"/>
        <v>-</v>
      </c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1"/>
    </row>
    <row r="72" spans="1:108" ht="18" customHeight="1">
      <c r="A72" s="38" t="s">
        <v>212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9"/>
      <c r="AB72" s="84" t="s">
        <v>15</v>
      </c>
      <c r="AC72" s="85"/>
      <c r="AD72" s="85"/>
      <c r="AE72" s="85"/>
      <c r="AF72" s="85"/>
      <c r="AG72" s="86"/>
      <c r="AH72" s="87" t="s">
        <v>361</v>
      </c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6"/>
      <c r="BC72" s="34">
        <f>BC73</f>
        <v>200</v>
      </c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>
        <v>200</v>
      </c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89" t="str">
        <f t="shared" si="1"/>
        <v>-</v>
      </c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1"/>
    </row>
    <row r="73" spans="1:108" ht="22.5" customHeight="1">
      <c r="A73" s="38" t="s">
        <v>109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9"/>
      <c r="AB73" s="84" t="s">
        <v>15</v>
      </c>
      <c r="AC73" s="85"/>
      <c r="AD73" s="85"/>
      <c r="AE73" s="85"/>
      <c r="AF73" s="85"/>
      <c r="AG73" s="86"/>
      <c r="AH73" s="87" t="s">
        <v>362</v>
      </c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6"/>
      <c r="BC73" s="34">
        <v>200</v>
      </c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>
        <v>200</v>
      </c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89" t="s">
        <v>182</v>
      </c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1"/>
    </row>
    <row r="74" spans="1:108" ht="117" customHeight="1">
      <c r="A74" s="38" t="s">
        <v>543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9"/>
      <c r="AB74" s="84" t="s">
        <v>15</v>
      </c>
      <c r="AC74" s="85"/>
      <c r="AD74" s="85"/>
      <c r="AE74" s="85"/>
      <c r="AF74" s="85"/>
      <c r="AG74" s="86"/>
      <c r="AH74" s="87" t="s">
        <v>111</v>
      </c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6"/>
      <c r="BC74" s="34">
        <f>BC76</f>
        <v>38800</v>
      </c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>
        <f>BY76</f>
        <v>35200</v>
      </c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89">
        <f aca="true" t="shared" si="2" ref="CO74:CO135">BC74-BY74</f>
        <v>3600</v>
      </c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1"/>
    </row>
    <row r="75" spans="1:108" ht="13.5" customHeight="1">
      <c r="A75" s="38" t="s">
        <v>231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9"/>
      <c r="AB75" s="84" t="s">
        <v>15</v>
      </c>
      <c r="AC75" s="85"/>
      <c r="AD75" s="85"/>
      <c r="AE75" s="85"/>
      <c r="AF75" s="85"/>
      <c r="AG75" s="86"/>
      <c r="AH75" s="87" t="s">
        <v>578</v>
      </c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6"/>
      <c r="BC75" s="34">
        <f>BC76</f>
        <v>38800</v>
      </c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>
        <f>BY76</f>
        <v>35200</v>
      </c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89">
        <f t="shared" si="2"/>
        <v>3600</v>
      </c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1"/>
    </row>
    <row r="76" spans="1:108" ht="13.5" customHeight="1">
      <c r="A76" s="38" t="s">
        <v>112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9"/>
      <c r="AB76" s="84" t="s">
        <v>15</v>
      </c>
      <c r="AC76" s="85"/>
      <c r="AD76" s="85"/>
      <c r="AE76" s="85"/>
      <c r="AF76" s="85"/>
      <c r="AG76" s="86"/>
      <c r="AH76" s="87" t="s">
        <v>363</v>
      </c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6"/>
      <c r="BC76" s="34">
        <f>BC77</f>
        <v>38800</v>
      </c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>
        <f>BY77</f>
        <v>35200</v>
      </c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89">
        <f t="shared" si="2"/>
        <v>3600</v>
      </c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1"/>
    </row>
    <row r="77" spans="1:108" ht="15.75" customHeight="1">
      <c r="A77" s="38" t="s">
        <v>211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9"/>
      <c r="AB77" s="84" t="s">
        <v>15</v>
      </c>
      <c r="AC77" s="85"/>
      <c r="AD77" s="85"/>
      <c r="AE77" s="85"/>
      <c r="AF77" s="85"/>
      <c r="AG77" s="86"/>
      <c r="AH77" s="87" t="s">
        <v>364</v>
      </c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6"/>
      <c r="BC77" s="34">
        <f>BC78</f>
        <v>38800</v>
      </c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>
        <f>BY78</f>
        <v>35200</v>
      </c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89">
        <f t="shared" si="2"/>
        <v>3600</v>
      </c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1"/>
    </row>
    <row r="78" spans="1:108" ht="24" customHeight="1">
      <c r="A78" s="38" t="s">
        <v>113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9"/>
      <c r="AB78" s="84" t="s">
        <v>15</v>
      </c>
      <c r="AC78" s="85"/>
      <c r="AD78" s="85"/>
      <c r="AE78" s="85"/>
      <c r="AF78" s="85"/>
      <c r="AG78" s="86"/>
      <c r="AH78" s="87" t="s">
        <v>365</v>
      </c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6"/>
      <c r="BC78" s="34">
        <f>BC79</f>
        <v>38800</v>
      </c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>
        <f>BY79</f>
        <v>35200</v>
      </c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89">
        <f t="shared" si="2"/>
        <v>3600</v>
      </c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1"/>
    </row>
    <row r="79" spans="1:108" ht="35.25" customHeight="1">
      <c r="A79" s="38" t="s">
        <v>114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9"/>
      <c r="AB79" s="84" t="s">
        <v>15</v>
      </c>
      <c r="AC79" s="85"/>
      <c r="AD79" s="85"/>
      <c r="AE79" s="85"/>
      <c r="AF79" s="85"/>
      <c r="AG79" s="86"/>
      <c r="AH79" s="87" t="s">
        <v>288</v>
      </c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6"/>
      <c r="BC79" s="34">
        <v>38800</v>
      </c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>
        <v>35200</v>
      </c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89">
        <f t="shared" si="2"/>
        <v>3600</v>
      </c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1"/>
    </row>
    <row r="80" spans="1:108" ht="24.75" customHeight="1">
      <c r="A80" s="38" t="s">
        <v>366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9"/>
      <c r="AB80" s="84" t="s">
        <v>15</v>
      </c>
      <c r="AC80" s="85"/>
      <c r="AD80" s="85"/>
      <c r="AE80" s="85"/>
      <c r="AF80" s="85"/>
      <c r="AG80" s="86"/>
      <c r="AH80" s="87" t="s">
        <v>367</v>
      </c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6"/>
      <c r="BC80" s="34">
        <f>BC82</f>
        <v>188200</v>
      </c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>
        <f>BY82</f>
        <v>188111.86</v>
      </c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89">
        <f t="shared" si="2"/>
        <v>88.14000000001397</v>
      </c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1"/>
    </row>
    <row r="81" spans="1:108" ht="22.5" customHeight="1">
      <c r="A81" s="38" t="s">
        <v>574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9"/>
      <c r="AB81" s="84" t="s">
        <v>15</v>
      </c>
      <c r="AC81" s="85"/>
      <c r="AD81" s="85"/>
      <c r="AE81" s="85"/>
      <c r="AF81" s="85"/>
      <c r="AG81" s="86"/>
      <c r="AH81" s="87" t="s">
        <v>573</v>
      </c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6"/>
      <c r="BC81" s="34">
        <f>BC83</f>
        <v>188200</v>
      </c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>
        <f>BY83</f>
        <v>188111.86</v>
      </c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89">
        <f t="shared" si="2"/>
        <v>88.14000000001397</v>
      </c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1"/>
    </row>
    <row r="82" spans="1:108" ht="22.5" customHeight="1">
      <c r="A82" s="38" t="s">
        <v>368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9"/>
      <c r="AB82" s="84" t="s">
        <v>15</v>
      </c>
      <c r="AC82" s="85"/>
      <c r="AD82" s="85"/>
      <c r="AE82" s="85"/>
      <c r="AF82" s="85"/>
      <c r="AG82" s="86"/>
      <c r="AH82" s="87" t="s">
        <v>369</v>
      </c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6"/>
      <c r="BC82" s="34">
        <f>BC84</f>
        <v>188200</v>
      </c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>
        <f>BY84</f>
        <v>188111.86</v>
      </c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89">
        <f t="shared" si="2"/>
        <v>88.14000000001397</v>
      </c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1"/>
    </row>
    <row r="83" spans="1:108" ht="12.75" customHeight="1">
      <c r="A83" s="38" t="s">
        <v>512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9"/>
      <c r="AB83" s="84" t="s">
        <v>15</v>
      </c>
      <c r="AC83" s="85"/>
      <c r="AD83" s="85"/>
      <c r="AE83" s="85"/>
      <c r="AF83" s="85"/>
      <c r="AG83" s="86"/>
      <c r="AH83" s="87" t="s">
        <v>572</v>
      </c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6"/>
      <c r="BC83" s="34">
        <f>BC84</f>
        <v>188200</v>
      </c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>
        <f>BY84</f>
        <v>188111.86</v>
      </c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89">
        <f t="shared" si="2"/>
        <v>88.14000000001397</v>
      </c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1"/>
    </row>
    <row r="84" spans="1:108" ht="12.75" customHeight="1">
      <c r="A84" s="38" t="s">
        <v>370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9"/>
      <c r="AB84" s="84" t="s">
        <v>15</v>
      </c>
      <c r="AC84" s="85"/>
      <c r="AD84" s="85"/>
      <c r="AE84" s="85"/>
      <c r="AF84" s="85"/>
      <c r="AG84" s="86"/>
      <c r="AH84" s="87" t="s">
        <v>371</v>
      </c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6"/>
      <c r="BC84" s="34">
        <f>BC85</f>
        <v>188200</v>
      </c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>
        <f>BY85</f>
        <v>188111.86</v>
      </c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89">
        <f t="shared" si="2"/>
        <v>88.14000000001397</v>
      </c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1"/>
    </row>
    <row r="85" spans="1:108" ht="13.5" customHeight="1">
      <c r="A85" s="38" t="s">
        <v>211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9"/>
      <c r="AB85" s="84" t="s">
        <v>15</v>
      </c>
      <c r="AC85" s="85"/>
      <c r="AD85" s="85"/>
      <c r="AE85" s="85"/>
      <c r="AF85" s="85"/>
      <c r="AG85" s="86"/>
      <c r="AH85" s="87" t="s">
        <v>372</v>
      </c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6"/>
      <c r="BC85" s="34">
        <f>BC86</f>
        <v>188200</v>
      </c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>
        <f>BY86</f>
        <v>188111.86</v>
      </c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89">
        <f t="shared" si="2"/>
        <v>88.14000000001397</v>
      </c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1"/>
    </row>
    <row r="86" spans="1:108" ht="13.5" customHeight="1">
      <c r="A86" s="38" t="s">
        <v>108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9"/>
      <c r="AB86" s="84" t="s">
        <v>15</v>
      </c>
      <c r="AC86" s="85"/>
      <c r="AD86" s="85"/>
      <c r="AE86" s="85"/>
      <c r="AF86" s="85"/>
      <c r="AG86" s="86"/>
      <c r="AH86" s="87" t="s">
        <v>373</v>
      </c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6"/>
      <c r="BC86" s="34">
        <v>188200</v>
      </c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>
        <v>188111.86</v>
      </c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89">
        <f t="shared" si="2"/>
        <v>88.14000000001397</v>
      </c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1"/>
    </row>
    <row r="87" spans="1:108" ht="15" customHeight="1">
      <c r="A87" s="38" t="s">
        <v>115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9"/>
      <c r="AB87" s="84" t="s">
        <v>15</v>
      </c>
      <c r="AC87" s="85"/>
      <c r="AD87" s="85"/>
      <c r="AE87" s="85"/>
      <c r="AF87" s="85"/>
      <c r="AG87" s="86"/>
      <c r="AH87" s="87" t="s">
        <v>504</v>
      </c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6"/>
      <c r="BC87" s="34">
        <f>BC89</f>
        <v>42000</v>
      </c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 t="str">
        <f>BY89</f>
        <v>-</v>
      </c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89">
        <f aca="true" t="shared" si="3" ref="CO87:CO92">CO88</f>
        <v>42000</v>
      </c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1"/>
    </row>
    <row r="88" spans="1:108" ht="15" customHeight="1">
      <c r="A88" s="38" t="s">
        <v>115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9"/>
      <c r="AB88" s="84" t="s">
        <v>15</v>
      </c>
      <c r="AC88" s="85"/>
      <c r="AD88" s="85"/>
      <c r="AE88" s="85"/>
      <c r="AF88" s="85"/>
      <c r="AG88" s="86"/>
      <c r="AH88" s="87" t="s">
        <v>511</v>
      </c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6"/>
      <c r="BC88" s="34">
        <f>BC91</f>
        <v>42000</v>
      </c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 t="str">
        <f>BY91</f>
        <v>-</v>
      </c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89">
        <f t="shared" si="3"/>
        <v>42000</v>
      </c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1"/>
    </row>
    <row r="89" spans="1:108" ht="22.5" customHeight="1">
      <c r="A89" s="38" t="s">
        <v>116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9"/>
      <c r="AB89" s="84" t="s">
        <v>15</v>
      </c>
      <c r="AC89" s="85"/>
      <c r="AD89" s="85"/>
      <c r="AE89" s="85"/>
      <c r="AF89" s="85"/>
      <c r="AG89" s="86"/>
      <c r="AH89" s="87" t="s">
        <v>505</v>
      </c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6"/>
      <c r="BC89" s="34">
        <f>BC91</f>
        <v>42000</v>
      </c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 t="str">
        <f>BY91</f>
        <v>-</v>
      </c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89">
        <f t="shared" si="3"/>
        <v>42000</v>
      </c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1"/>
    </row>
    <row r="90" spans="1:108" ht="12.75" customHeight="1">
      <c r="A90" s="38" t="s">
        <v>512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9"/>
      <c r="AB90" s="84" t="s">
        <v>15</v>
      </c>
      <c r="AC90" s="85"/>
      <c r="AD90" s="85"/>
      <c r="AE90" s="85"/>
      <c r="AF90" s="85"/>
      <c r="AG90" s="86"/>
      <c r="AH90" s="87" t="s">
        <v>571</v>
      </c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6"/>
      <c r="BC90" s="34">
        <f>BC91</f>
        <v>42000</v>
      </c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 t="str">
        <f>BY91</f>
        <v>-</v>
      </c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89">
        <f t="shared" si="3"/>
        <v>42000</v>
      </c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1"/>
    </row>
    <row r="91" spans="1:108" ht="12.75" customHeight="1">
      <c r="A91" s="38" t="s">
        <v>374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9"/>
      <c r="AB91" s="84" t="s">
        <v>15</v>
      </c>
      <c r="AC91" s="85"/>
      <c r="AD91" s="85"/>
      <c r="AE91" s="85"/>
      <c r="AF91" s="85"/>
      <c r="AG91" s="86"/>
      <c r="AH91" s="87" t="s">
        <v>506</v>
      </c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6"/>
      <c r="BC91" s="34">
        <f>BC92</f>
        <v>42000</v>
      </c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 t="str">
        <f>BY92</f>
        <v>-</v>
      </c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89">
        <f t="shared" si="3"/>
        <v>42000</v>
      </c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1"/>
    </row>
    <row r="92" spans="1:108" ht="13.5" customHeight="1">
      <c r="A92" s="38" t="s">
        <v>211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9"/>
      <c r="AB92" s="84" t="s">
        <v>15</v>
      </c>
      <c r="AC92" s="85"/>
      <c r="AD92" s="85"/>
      <c r="AE92" s="85"/>
      <c r="AF92" s="85"/>
      <c r="AG92" s="86"/>
      <c r="AH92" s="87" t="s">
        <v>507</v>
      </c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6"/>
      <c r="BC92" s="34">
        <f>BC93</f>
        <v>42000</v>
      </c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 t="str">
        <f>BY93</f>
        <v>-</v>
      </c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89">
        <f t="shared" si="3"/>
        <v>42000</v>
      </c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1"/>
    </row>
    <row r="93" spans="1:108" ht="13.5" customHeight="1">
      <c r="A93" s="38" t="s">
        <v>108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9"/>
      <c r="AB93" s="84" t="s">
        <v>15</v>
      </c>
      <c r="AC93" s="85"/>
      <c r="AD93" s="85"/>
      <c r="AE93" s="85"/>
      <c r="AF93" s="85"/>
      <c r="AG93" s="86"/>
      <c r="AH93" s="87" t="s">
        <v>508</v>
      </c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6"/>
      <c r="BC93" s="34">
        <v>42000</v>
      </c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 t="s">
        <v>182</v>
      </c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89">
        <f>BC93</f>
        <v>42000</v>
      </c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1"/>
    </row>
    <row r="94" spans="1:108" ht="22.5" customHeight="1">
      <c r="A94" s="38" t="s">
        <v>179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9"/>
      <c r="AB94" s="84" t="s">
        <v>15</v>
      </c>
      <c r="AC94" s="85"/>
      <c r="AD94" s="85"/>
      <c r="AE94" s="85"/>
      <c r="AF94" s="85"/>
      <c r="AG94" s="86"/>
      <c r="AH94" s="87" t="s">
        <v>117</v>
      </c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6"/>
      <c r="BC94" s="34">
        <f>BC95</f>
        <v>113000</v>
      </c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>
        <f>BY103</f>
        <v>93000</v>
      </c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89">
        <f t="shared" si="2"/>
        <v>20000</v>
      </c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1"/>
    </row>
    <row r="95" spans="1:108" ht="47.25" customHeight="1">
      <c r="A95" s="38" t="s">
        <v>235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9"/>
      <c r="AB95" s="84" t="s">
        <v>15</v>
      </c>
      <c r="AC95" s="85"/>
      <c r="AD95" s="85"/>
      <c r="AE95" s="85"/>
      <c r="AF95" s="85"/>
      <c r="AG95" s="86"/>
      <c r="AH95" s="87" t="s">
        <v>234</v>
      </c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6"/>
      <c r="BC95" s="34">
        <f>BC96+BC103</f>
        <v>113000</v>
      </c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>
        <f>BY103</f>
        <v>93000</v>
      </c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89">
        <f t="shared" si="2"/>
        <v>20000</v>
      </c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1"/>
    </row>
    <row r="96" spans="1:108" ht="46.5" customHeight="1">
      <c r="A96" s="38" t="s">
        <v>118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9"/>
      <c r="AB96" s="84" t="s">
        <v>15</v>
      </c>
      <c r="AC96" s="85"/>
      <c r="AD96" s="85"/>
      <c r="AE96" s="85"/>
      <c r="AF96" s="85"/>
      <c r="AG96" s="86"/>
      <c r="AH96" s="87" t="s">
        <v>119</v>
      </c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6"/>
      <c r="BC96" s="34">
        <f>BC99</f>
        <v>20000</v>
      </c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 t="str">
        <f>BY99</f>
        <v>-</v>
      </c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89">
        <f>CO97</f>
        <v>20000</v>
      </c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1"/>
    </row>
    <row r="97" spans="1:108" ht="34.5" customHeight="1">
      <c r="A97" s="38" t="s">
        <v>528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9"/>
      <c r="AB97" s="84" t="s">
        <v>15</v>
      </c>
      <c r="AC97" s="85"/>
      <c r="AD97" s="85"/>
      <c r="AE97" s="85"/>
      <c r="AF97" s="85"/>
      <c r="AG97" s="86"/>
      <c r="AH97" s="87" t="s">
        <v>570</v>
      </c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6"/>
      <c r="BC97" s="34">
        <f>BC98</f>
        <v>20000</v>
      </c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 t="str">
        <f>BY99</f>
        <v>-</v>
      </c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89">
        <f>CO98</f>
        <v>20000</v>
      </c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1"/>
    </row>
    <row r="98" spans="1:108" ht="34.5" customHeight="1">
      <c r="A98" s="38" t="s">
        <v>513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9"/>
      <c r="AB98" s="84" t="s">
        <v>15</v>
      </c>
      <c r="AC98" s="85"/>
      <c r="AD98" s="85"/>
      <c r="AE98" s="85"/>
      <c r="AF98" s="85"/>
      <c r="AG98" s="86"/>
      <c r="AH98" s="87" t="s">
        <v>569</v>
      </c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6"/>
      <c r="BC98" s="34">
        <f>BC99</f>
        <v>20000</v>
      </c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 t="str">
        <f>BY100</f>
        <v>-</v>
      </c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89">
        <f>CO99</f>
        <v>20000</v>
      </c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1"/>
    </row>
    <row r="99" spans="1:108" ht="33.75" customHeight="1">
      <c r="A99" s="38" t="s">
        <v>316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9"/>
      <c r="AB99" s="84" t="s">
        <v>15</v>
      </c>
      <c r="AC99" s="85"/>
      <c r="AD99" s="85"/>
      <c r="AE99" s="85"/>
      <c r="AF99" s="85"/>
      <c r="AG99" s="86"/>
      <c r="AH99" s="87" t="s">
        <v>375</v>
      </c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6"/>
      <c r="BC99" s="34">
        <f>BC100</f>
        <v>20000</v>
      </c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 t="str">
        <f>BY101</f>
        <v>-</v>
      </c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89">
        <f>CO100</f>
        <v>20000</v>
      </c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1"/>
    </row>
    <row r="100" spans="1:108" ht="17.25" customHeight="1">
      <c r="A100" s="38" t="s">
        <v>211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9"/>
      <c r="AB100" s="84" t="s">
        <v>15</v>
      </c>
      <c r="AC100" s="85"/>
      <c r="AD100" s="85"/>
      <c r="AE100" s="85"/>
      <c r="AF100" s="85"/>
      <c r="AG100" s="86"/>
      <c r="AH100" s="87" t="s">
        <v>376</v>
      </c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6"/>
      <c r="BC100" s="34">
        <f>BC101</f>
        <v>20000</v>
      </c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 t="str">
        <f>BY101</f>
        <v>-</v>
      </c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89">
        <f>BC100</f>
        <v>20000</v>
      </c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1"/>
    </row>
    <row r="101" spans="1:108" ht="17.25" customHeight="1">
      <c r="A101" s="38" t="s">
        <v>102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9"/>
      <c r="AB101" s="84" t="s">
        <v>15</v>
      </c>
      <c r="AC101" s="85"/>
      <c r="AD101" s="85"/>
      <c r="AE101" s="85"/>
      <c r="AF101" s="85"/>
      <c r="AG101" s="86"/>
      <c r="AH101" s="87" t="s">
        <v>377</v>
      </c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6"/>
      <c r="BC101" s="34">
        <f>BC102</f>
        <v>20000</v>
      </c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 t="str">
        <f>BY102</f>
        <v>-</v>
      </c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89">
        <f>BC101</f>
        <v>20000</v>
      </c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1"/>
    </row>
    <row r="102" spans="1:108" ht="17.25" customHeight="1">
      <c r="A102" s="38" t="s">
        <v>107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9"/>
      <c r="AB102" s="84" t="s">
        <v>15</v>
      </c>
      <c r="AC102" s="85"/>
      <c r="AD102" s="85"/>
      <c r="AE102" s="85"/>
      <c r="AF102" s="85"/>
      <c r="AG102" s="86"/>
      <c r="AH102" s="87" t="s">
        <v>378</v>
      </c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6"/>
      <c r="BC102" s="34">
        <v>20000</v>
      </c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 t="s">
        <v>182</v>
      </c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89">
        <f>BC102</f>
        <v>20000</v>
      </c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1"/>
    </row>
    <row r="103" spans="1:108" ht="24" customHeight="1">
      <c r="A103" s="38" t="s">
        <v>614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9"/>
      <c r="AB103" s="84" t="s">
        <v>15</v>
      </c>
      <c r="AC103" s="85"/>
      <c r="AD103" s="85"/>
      <c r="AE103" s="85"/>
      <c r="AF103" s="85"/>
      <c r="AG103" s="86"/>
      <c r="AH103" s="87" t="s">
        <v>613</v>
      </c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6"/>
      <c r="BC103" s="34">
        <f>BC106</f>
        <v>93000</v>
      </c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>
        <f>BY106</f>
        <v>93000</v>
      </c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89" t="s">
        <v>182</v>
      </c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1"/>
    </row>
    <row r="104" spans="1:108" ht="34.5" customHeight="1">
      <c r="A104" s="38" t="s">
        <v>528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9"/>
      <c r="AB104" s="84" t="s">
        <v>15</v>
      </c>
      <c r="AC104" s="85"/>
      <c r="AD104" s="85"/>
      <c r="AE104" s="85"/>
      <c r="AF104" s="85"/>
      <c r="AG104" s="86"/>
      <c r="AH104" s="87" t="s">
        <v>612</v>
      </c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6"/>
      <c r="BC104" s="34">
        <f>BC105</f>
        <v>93000</v>
      </c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>
        <f>BY106</f>
        <v>93000</v>
      </c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89" t="s">
        <v>182</v>
      </c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1"/>
    </row>
    <row r="105" spans="1:108" ht="35.25" customHeight="1">
      <c r="A105" s="38" t="s">
        <v>513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9"/>
      <c r="AB105" s="84" t="s">
        <v>15</v>
      </c>
      <c r="AC105" s="85"/>
      <c r="AD105" s="85"/>
      <c r="AE105" s="85"/>
      <c r="AF105" s="85"/>
      <c r="AG105" s="86"/>
      <c r="AH105" s="87" t="s">
        <v>611</v>
      </c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6"/>
      <c r="BC105" s="34">
        <f>BC106</f>
        <v>93000</v>
      </c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>
        <f>BY107</f>
        <v>93000</v>
      </c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89" t="s">
        <v>182</v>
      </c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1"/>
    </row>
    <row r="106" spans="1:108" ht="33.75" customHeight="1">
      <c r="A106" s="38" t="s">
        <v>316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9"/>
      <c r="AB106" s="84" t="s">
        <v>15</v>
      </c>
      <c r="AC106" s="85"/>
      <c r="AD106" s="85"/>
      <c r="AE106" s="85"/>
      <c r="AF106" s="85"/>
      <c r="AG106" s="86"/>
      <c r="AH106" s="87" t="s">
        <v>610</v>
      </c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6"/>
      <c r="BC106" s="34">
        <f>BC107</f>
        <v>93000</v>
      </c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>
        <f>BY108</f>
        <v>93000</v>
      </c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89" t="s">
        <v>182</v>
      </c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1"/>
    </row>
    <row r="107" spans="1:108" ht="13.5" customHeight="1">
      <c r="A107" s="38" t="s">
        <v>211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9"/>
      <c r="AB107" s="84" t="s">
        <v>15</v>
      </c>
      <c r="AC107" s="85"/>
      <c r="AD107" s="85"/>
      <c r="AE107" s="85"/>
      <c r="AF107" s="85"/>
      <c r="AG107" s="86"/>
      <c r="AH107" s="87" t="s">
        <v>609</v>
      </c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6"/>
      <c r="BC107" s="34">
        <f>BC108</f>
        <v>93000</v>
      </c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>
        <f>BY108</f>
        <v>93000</v>
      </c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89" t="s">
        <v>182</v>
      </c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1"/>
    </row>
    <row r="108" spans="1:108" ht="13.5" customHeight="1">
      <c r="A108" s="38" t="s">
        <v>102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9"/>
      <c r="AB108" s="84" t="s">
        <v>15</v>
      </c>
      <c r="AC108" s="85"/>
      <c r="AD108" s="85"/>
      <c r="AE108" s="85"/>
      <c r="AF108" s="85"/>
      <c r="AG108" s="86"/>
      <c r="AH108" s="87" t="s">
        <v>608</v>
      </c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6"/>
      <c r="BC108" s="34">
        <f>BC109</f>
        <v>93000</v>
      </c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>
        <f>BY109</f>
        <v>93000</v>
      </c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89" t="s">
        <v>182</v>
      </c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1"/>
    </row>
    <row r="109" spans="1:108" ht="13.5" customHeight="1">
      <c r="A109" s="38" t="s">
        <v>107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9"/>
      <c r="AB109" s="84" t="s">
        <v>15</v>
      </c>
      <c r="AC109" s="85"/>
      <c r="AD109" s="85"/>
      <c r="AE109" s="85"/>
      <c r="AF109" s="85"/>
      <c r="AG109" s="86"/>
      <c r="AH109" s="87" t="s">
        <v>607</v>
      </c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6"/>
      <c r="BC109" s="34">
        <v>93000</v>
      </c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>
        <v>93000</v>
      </c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89" t="s">
        <v>182</v>
      </c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1"/>
    </row>
    <row r="110" spans="1:108" ht="13.5" customHeight="1">
      <c r="A110" s="38" t="s">
        <v>120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9"/>
      <c r="AB110" s="84" t="s">
        <v>15</v>
      </c>
      <c r="AC110" s="85"/>
      <c r="AD110" s="85"/>
      <c r="AE110" s="85"/>
      <c r="AF110" s="85"/>
      <c r="AG110" s="86"/>
      <c r="AH110" s="87" t="s">
        <v>121</v>
      </c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6"/>
      <c r="BC110" s="34">
        <f>BC111</f>
        <v>139300</v>
      </c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>
        <f>BY113</f>
        <v>123926.79</v>
      </c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89">
        <f t="shared" si="2"/>
        <v>15373.210000000006</v>
      </c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1"/>
    </row>
    <row r="111" spans="1:108" ht="22.5" customHeight="1">
      <c r="A111" s="38" t="s">
        <v>122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9"/>
      <c r="AB111" s="84" t="s">
        <v>15</v>
      </c>
      <c r="AC111" s="85"/>
      <c r="AD111" s="85"/>
      <c r="AE111" s="85"/>
      <c r="AF111" s="85"/>
      <c r="AG111" s="86"/>
      <c r="AH111" s="87" t="s">
        <v>123</v>
      </c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6"/>
      <c r="BC111" s="34">
        <f>BC113</f>
        <v>139300</v>
      </c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>
        <f>BY113</f>
        <v>123926.79</v>
      </c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89">
        <f t="shared" si="2"/>
        <v>15373.210000000006</v>
      </c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1"/>
    </row>
    <row r="112" spans="1:108" ht="24.75" customHeight="1">
      <c r="A112" s="38" t="s">
        <v>568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9"/>
      <c r="AB112" s="84" t="s">
        <v>15</v>
      </c>
      <c r="AC112" s="85"/>
      <c r="AD112" s="85"/>
      <c r="AE112" s="85"/>
      <c r="AF112" s="85"/>
      <c r="AG112" s="86"/>
      <c r="AH112" s="87" t="s">
        <v>567</v>
      </c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6"/>
      <c r="BC112" s="34">
        <f>BC115+BC122</f>
        <v>139300</v>
      </c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>
        <f>BY113</f>
        <v>123926.79</v>
      </c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89">
        <f t="shared" si="2"/>
        <v>15373.210000000006</v>
      </c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1"/>
    </row>
    <row r="113" spans="1:108" ht="38.25" customHeight="1">
      <c r="A113" s="38" t="s">
        <v>124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9"/>
      <c r="AB113" s="84" t="s">
        <v>15</v>
      </c>
      <c r="AC113" s="85"/>
      <c r="AD113" s="85"/>
      <c r="AE113" s="85"/>
      <c r="AF113" s="85"/>
      <c r="AG113" s="86"/>
      <c r="AH113" s="87" t="s">
        <v>125</v>
      </c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6"/>
      <c r="BC113" s="34">
        <f>BC116+BC123</f>
        <v>139300</v>
      </c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>
        <f>BY116+BY121</f>
        <v>123926.79</v>
      </c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89">
        <f t="shared" si="2"/>
        <v>15373.210000000006</v>
      </c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1"/>
    </row>
    <row r="114" spans="1:108" ht="83.25" customHeight="1">
      <c r="A114" s="38" t="s">
        <v>566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9"/>
      <c r="AB114" s="84" t="s">
        <v>15</v>
      </c>
      <c r="AC114" s="85"/>
      <c r="AD114" s="85"/>
      <c r="AE114" s="85"/>
      <c r="AF114" s="85"/>
      <c r="AG114" s="86"/>
      <c r="AH114" s="87" t="s">
        <v>565</v>
      </c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6"/>
      <c r="BC114" s="34">
        <f>BC115</f>
        <v>129200</v>
      </c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>
        <f>BY115</f>
        <v>120894.79</v>
      </c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89">
        <f t="shared" si="2"/>
        <v>8305.210000000006</v>
      </c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1"/>
    </row>
    <row r="115" spans="1:108" ht="35.25" customHeight="1">
      <c r="A115" s="38" t="s">
        <v>564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9"/>
      <c r="AB115" s="84" t="s">
        <v>15</v>
      </c>
      <c r="AC115" s="85"/>
      <c r="AD115" s="85"/>
      <c r="AE115" s="85"/>
      <c r="AF115" s="85"/>
      <c r="AG115" s="86"/>
      <c r="AH115" s="87" t="s">
        <v>563</v>
      </c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6"/>
      <c r="BC115" s="34">
        <f>BC116</f>
        <v>129200</v>
      </c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>
        <f>BY116</f>
        <v>120894.79</v>
      </c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89">
        <f t="shared" si="2"/>
        <v>8305.210000000006</v>
      </c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1"/>
    </row>
    <row r="116" spans="1:108" ht="24" customHeight="1">
      <c r="A116" s="38" t="s">
        <v>325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9"/>
      <c r="AB116" s="84" t="s">
        <v>15</v>
      </c>
      <c r="AC116" s="85"/>
      <c r="AD116" s="85"/>
      <c r="AE116" s="85"/>
      <c r="AF116" s="85"/>
      <c r="AG116" s="86"/>
      <c r="AH116" s="87" t="s">
        <v>379</v>
      </c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6"/>
      <c r="BC116" s="34">
        <f>BC117</f>
        <v>129200</v>
      </c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>
        <f>BY117</f>
        <v>120894.79</v>
      </c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89">
        <f t="shared" si="2"/>
        <v>8305.210000000006</v>
      </c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1"/>
    </row>
    <row r="117" spans="1:108" ht="15" customHeight="1">
      <c r="A117" s="38" t="s">
        <v>211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9"/>
      <c r="AB117" s="84" t="s">
        <v>15</v>
      </c>
      <c r="AC117" s="85"/>
      <c r="AD117" s="85"/>
      <c r="AE117" s="85"/>
      <c r="AF117" s="85"/>
      <c r="AG117" s="86"/>
      <c r="AH117" s="87" t="s">
        <v>380</v>
      </c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6"/>
      <c r="BC117" s="34">
        <f>BC118</f>
        <v>129200</v>
      </c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>
        <f>BY118</f>
        <v>120894.79</v>
      </c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89">
        <f t="shared" si="2"/>
        <v>8305.210000000006</v>
      </c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1"/>
    </row>
    <row r="118" spans="1:108" ht="24" customHeight="1">
      <c r="A118" s="38" t="s">
        <v>94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9"/>
      <c r="AB118" s="84" t="s">
        <v>15</v>
      </c>
      <c r="AC118" s="85"/>
      <c r="AD118" s="85"/>
      <c r="AE118" s="85"/>
      <c r="AF118" s="85"/>
      <c r="AG118" s="86"/>
      <c r="AH118" s="87" t="s">
        <v>381</v>
      </c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6"/>
      <c r="BC118" s="34">
        <f>BC119+BC120</f>
        <v>129200</v>
      </c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>
        <f>BY119+BY120</f>
        <v>120894.79</v>
      </c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89">
        <f t="shared" si="2"/>
        <v>8305.210000000006</v>
      </c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1"/>
    </row>
    <row r="119" spans="1:108" ht="15.75" customHeight="1">
      <c r="A119" s="38" t="s">
        <v>180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9"/>
      <c r="AB119" s="84" t="s">
        <v>15</v>
      </c>
      <c r="AC119" s="85"/>
      <c r="AD119" s="85"/>
      <c r="AE119" s="85"/>
      <c r="AF119" s="85"/>
      <c r="AG119" s="86"/>
      <c r="AH119" s="87" t="s">
        <v>382</v>
      </c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6"/>
      <c r="BC119" s="34">
        <v>99200</v>
      </c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>
        <v>94907.04</v>
      </c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89">
        <f t="shared" si="2"/>
        <v>4292.960000000006</v>
      </c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1"/>
    </row>
    <row r="120" spans="1:108" ht="26.25" customHeight="1">
      <c r="A120" s="38" t="s">
        <v>97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9"/>
      <c r="AB120" s="84" t="s">
        <v>15</v>
      </c>
      <c r="AC120" s="85"/>
      <c r="AD120" s="85"/>
      <c r="AE120" s="85"/>
      <c r="AF120" s="85"/>
      <c r="AG120" s="86"/>
      <c r="AH120" s="87" t="s">
        <v>383</v>
      </c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6"/>
      <c r="BC120" s="34">
        <v>30000</v>
      </c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>
        <v>25987.75</v>
      </c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89">
        <f t="shared" si="2"/>
        <v>4012.25</v>
      </c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1"/>
    </row>
    <row r="121" spans="1:108" ht="33.75" customHeight="1">
      <c r="A121" s="38" t="s">
        <v>528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9"/>
      <c r="AB121" s="84" t="s">
        <v>15</v>
      </c>
      <c r="AC121" s="85"/>
      <c r="AD121" s="85"/>
      <c r="AE121" s="85"/>
      <c r="AF121" s="85"/>
      <c r="AG121" s="86"/>
      <c r="AH121" s="87" t="s">
        <v>562</v>
      </c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6"/>
      <c r="BC121" s="34">
        <f>BC122</f>
        <v>10100</v>
      </c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>
        <f>BY122</f>
        <v>3032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89">
        <f t="shared" si="2"/>
        <v>7068</v>
      </c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1"/>
    </row>
    <row r="122" spans="1:108" ht="36.75" customHeight="1">
      <c r="A122" s="38" t="s">
        <v>513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9"/>
      <c r="AB122" s="84" t="s">
        <v>15</v>
      </c>
      <c r="AC122" s="85"/>
      <c r="AD122" s="85"/>
      <c r="AE122" s="85"/>
      <c r="AF122" s="85"/>
      <c r="AG122" s="86"/>
      <c r="AH122" s="87" t="s">
        <v>561</v>
      </c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6"/>
      <c r="BC122" s="34">
        <f>BC123</f>
        <v>10100</v>
      </c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>
        <f>BY123</f>
        <v>3032</v>
      </c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89">
        <f t="shared" si="2"/>
        <v>7068</v>
      </c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1"/>
    </row>
    <row r="123" spans="1:108" ht="36.75" customHeight="1">
      <c r="A123" s="38" t="s">
        <v>316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9"/>
      <c r="AB123" s="84" t="s">
        <v>15</v>
      </c>
      <c r="AC123" s="85"/>
      <c r="AD123" s="85"/>
      <c r="AE123" s="85"/>
      <c r="AF123" s="85"/>
      <c r="AG123" s="86"/>
      <c r="AH123" s="87" t="s">
        <v>384</v>
      </c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6"/>
      <c r="BC123" s="34">
        <f>BC125+BC127</f>
        <v>10100</v>
      </c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>
        <f>BY124+BY127</f>
        <v>3032</v>
      </c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89">
        <f t="shared" si="2"/>
        <v>7068</v>
      </c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1"/>
    </row>
    <row r="124" spans="1:108" ht="17.25" customHeight="1">
      <c r="A124" s="38" t="s">
        <v>211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9"/>
      <c r="AB124" s="84" t="s">
        <v>15</v>
      </c>
      <c r="AC124" s="85"/>
      <c r="AD124" s="85"/>
      <c r="AE124" s="85"/>
      <c r="AF124" s="85"/>
      <c r="AG124" s="86"/>
      <c r="AH124" s="87" t="s">
        <v>385</v>
      </c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6"/>
      <c r="BC124" s="29">
        <f>BC125</f>
        <v>2000</v>
      </c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88"/>
      <c r="BY124" s="29">
        <f>BY125</f>
        <v>1680</v>
      </c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88"/>
      <c r="CO124" s="89">
        <f t="shared" si="2"/>
        <v>320</v>
      </c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1"/>
    </row>
    <row r="125" spans="1:108" ht="17.25" customHeight="1">
      <c r="A125" s="38" t="s">
        <v>102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9"/>
      <c r="AB125" s="84" t="s">
        <v>15</v>
      </c>
      <c r="AC125" s="85"/>
      <c r="AD125" s="85"/>
      <c r="AE125" s="85"/>
      <c r="AF125" s="85"/>
      <c r="AG125" s="86"/>
      <c r="AH125" s="87" t="s">
        <v>386</v>
      </c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6"/>
      <c r="BC125" s="34">
        <f>BC126</f>
        <v>2000</v>
      </c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>
        <f>BY126</f>
        <v>1680</v>
      </c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89">
        <f t="shared" si="2"/>
        <v>320</v>
      </c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1"/>
    </row>
    <row r="126" spans="1:108" ht="17.25" customHeight="1">
      <c r="A126" s="38" t="s">
        <v>104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9"/>
      <c r="AB126" s="84" t="s">
        <v>15</v>
      </c>
      <c r="AC126" s="85"/>
      <c r="AD126" s="85"/>
      <c r="AE126" s="85"/>
      <c r="AF126" s="85"/>
      <c r="AG126" s="86"/>
      <c r="AH126" s="87" t="s">
        <v>387</v>
      </c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6"/>
      <c r="BC126" s="34">
        <v>2000</v>
      </c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>
        <v>1680</v>
      </c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89">
        <f t="shared" si="2"/>
        <v>320</v>
      </c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1"/>
    </row>
    <row r="127" spans="1:108" ht="18" customHeight="1">
      <c r="A127" s="38" t="s">
        <v>212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9"/>
      <c r="AB127" s="84" t="s">
        <v>15</v>
      </c>
      <c r="AC127" s="85"/>
      <c r="AD127" s="85"/>
      <c r="AE127" s="85"/>
      <c r="AF127" s="85"/>
      <c r="AG127" s="86"/>
      <c r="AH127" s="87" t="s">
        <v>388</v>
      </c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6"/>
      <c r="BC127" s="34">
        <f>BC128</f>
        <v>8100</v>
      </c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>
        <f>BY128</f>
        <v>1352</v>
      </c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89">
        <f t="shared" si="2"/>
        <v>6748</v>
      </c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1"/>
    </row>
    <row r="128" spans="1:108" ht="26.25" customHeight="1">
      <c r="A128" s="38" t="s">
        <v>109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9"/>
      <c r="AB128" s="84" t="s">
        <v>15</v>
      </c>
      <c r="AC128" s="85"/>
      <c r="AD128" s="85"/>
      <c r="AE128" s="85"/>
      <c r="AF128" s="85"/>
      <c r="AG128" s="86"/>
      <c r="AH128" s="87" t="s">
        <v>389</v>
      </c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6"/>
      <c r="BC128" s="34">
        <v>8100</v>
      </c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>
        <v>1352</v>
      </c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89">
        <f t="shared" si="2"/>
        <v>6748</v>
      </c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1"/>
    </row>
    <row r="129" spans="1:108" ht="26.25" customHeight="1">
      <c r="A129" s="38" t="s">
        <v>422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9"/>
      <c r="AB129" s="84" t="s">
        <v>15</v>
      </c>
      <c r="AC129" s="85"/>
      <c r="AD129" s="85"/>
      <c r="AE129" s="85"/>
      <c r="AF129" s="85"/>
      <c r="AG129" s="86"/>
      <c r="AH129" s="87" t="s">
        <v>126</v>
      </c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6"/>
      <c r="BC129" s="29">
        <f>BC130</f>
        <v>130700</v>
      </c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88"/>
      <c r="BY129" s="29">
        <f>BY130</f>
        <v>82438.15</v>
      </c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88"/>
      <c r="CO129" s="89">
        <f t="shared" si="2"/>
        <v>48261.850000000006</v>
      </c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1"/>
    </row>
    <row r="130" spans="1:108" ht="35.25" customHeight="1">
      <c r="A130" s="38" t="s">
        <v>127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9"/>
      <c r="AB130" s="84" t="s">
        <v>15</v>
      </c>
      <c r="AC130" s="85"/>
      <c r="AD130" s="85"/>
      <c r="AE130" s="85"/>
      <c r="AF130" s="85"/>
      <c r="AG130" s="86"/>
      <c r="AH130" s="87" t="s">
        <v>128</v>
      </c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6"/>
      <c r="BC130" s="29">
        <f>BC131+BC139</f>
        <v>130700</v>
      </c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88"/>
      <c r="BY130" s="29">
        <f>BY131+BY139</f>
        <v>82438.15</v>
      </c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88"/>
      <c r="CO130" s="89">
        <f t="shared" si="2"/>
        <v>48261.850000000006</v>
      </c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1"/>
    </row>
    <row r="131" spans="1:108" ht="18" customHeight="1">
      <c r="A131" s="38" t="s">
        <v>231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9"/>
      <c r="AB131" s="84" t="s">
        <v>15</v>
      </c>
      <c r="AC131" s="85"/>
      <c r="AD131" s="85"/>
      <c r="AE131" s="85"/>
      <c r="AF131" s="85"/>
      <c r="AG131" s="86"/>
      <c r="AH131" s="87" t="s">
        <v>236</v>
      </c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6"/>
      <c r="BC131" s="29">
        <f>BC132</f>
        <v>48800</v>
      </c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88"/>
      <c r="BY131" s="29">
        <f>BY132</f>
        <v>44700</v>
      </c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88"/>
      <c r="CO131" s="89">
        <f t="shared" si="2"/>
        <v>4100</v>
      </c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1"/>
    </row>
    <row r="132" spans="1:108" ht="117.75" customHeight="1">
      <c r="A132" s="38" t="s">
        <v>543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9"/>
      <c r="AB132" s="84" t="s">
        <v>15</v>
      </c>
      <c r="AC132" s="85"/>
      <c r="AD132" s="85"/>
      <c r="AE132" s="85"/>
      <c r="AF132" s="85"/>
      <c r="AG132" s="86"/>
      <c r="AH132" s="87" t="s">
        <v>129</v>
      </c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6"/>
      <c r="BC132" s="29">
        <f>BC134</f>
        <v>48800</v>
      </c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88"/>
      <c r="BY132" s="29">
        <f>BY134</f>
        <v>44700</v>
      </c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88"/>
      <c r="CO132" s="89">
        <f t="shared" si="2"/>
        <v>4100</v>
      </c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1"/>
    </row>
    <row r="133" spans="1:108" ht="17.25" customHeight="1">
      <c r="A133" s="38" t="s">
        <v>231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9"/>
      <c r="AB133" s="84" t="s">
        <v>15</v>
      </c>
      <c r="AC133" s="85"/>
      <c r="AD133" s="85"/>
      <c r="AE133" s="85"/>
      <c r="AF133" s="85"/>
      <c r="AG133" s="86"/>
      <c r="AH133" s="87" t="s">
        <v>560</v>
      </c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6"/>
      <c r="BC133" s="29">
        <f>BC134</f>
        <v>48800</v>
      </c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88"/>
      <c r="BY133" s="29">
        <f>BY135</f>
        <v>44700</v>
      </c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88"/>
      <c r="CO133" s="89">
        <f t="shared" si="2"/>
        <v>4100</v>
      </c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1"/>
    </row>
    <row r="134" spans="1:108" ht="17.25" customHeight="1">
      <c r="A134" s="38" t="s">
        <v>112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9"/>
      <c r="AB134" s="84" t="s">
        <v>15</v>
      </c>
      <c r="AC134" s="85"/>
      <c r="AD134" s="85"/>
      <c r="AE134" s="85"/>
      <c r="AF134" s="85"/>
      <c r="AG134" s="86"/>
      <c r="AH134" s="87" t="s">
        <v>390</v>
      </c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6"/>
      <c r="BC134" s="29">
        <f>BC135</f>
        <v>48800</v>
      </c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88"/>
      <c r="BY134" s="29">
        <f>BY136</f>
        <v>44700</v>
      </c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88"/>
      <c r="CO134" s="89">
        <f t="shared" si="2"/>
        <v>4100</v>
      </c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1"/>
    </row>
    <row r="135" spans="1:108" ht="17.25" customHeight="1">
      <c r="A135" s="38" t="s">
        <v>211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9"/>
      <c r="AB135" s="84" t="s">
        <v>15</v>
      </c>
      <c r="AC135" s="85"/>
      <c r="AD135" s="85"/>
      <c r="AE135" s="85"/>
      <c r="AF135" s="85"/>
      <c r="AG135" s="86"/>
      <c r="AH135" s="87" t="s">
        <v>391</v>
      </c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6"/>
      <c r="BC135" s="29">
        <f>BC136</f>
        <v>48800</v>
      </c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88"/>
      <c r="BY135" s="29">
        <f>BY136</f>
        <v>44700</v>
      </c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88"/>
      <c r="CO135" s="89">
        <f t="shared" si="2"/>
        <v>4100</v>
      </c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1"/>
    </row>
    <row r="136" spans="1:108" ht="24" customHeight="1">
      <c r="A136" s="38" t="s">
        <v>113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9"/>
      <c r="AB136" s="84" t="s">
        <v>15</v>
      </c>
      <c r="AC136" s="85"/>
      <c r="AD136" s="85"/>
      <c r="AE136" s="85"/>
      <c r="AF136" s="85"/>
      <c r="AG136" s="86"/>
      <c r="AH136" s="87" t="s">
        <v>392</v>
      </c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6"/>
      <c r="BC136" s="29">
        <f>BC137</f>
        <v>48800</v>
      </c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88"/>
      <c r="BY136" s="29">
        <f>BY137</f>
        <v>44700</v>
      </c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88"/>
      <c r="CO136" s="89">
        <f aca="true" t="shared" si="4" ref="CO136:CO199">BC136-BY136</f>
        <v>4100</v>
      </c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1"/>
    </row>
    <row r="137" spans="1:108" ht="36.75" customHeight="1">
      <c r="A137" s="38" t="s">
        <v>114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9"/>
      <c r="AB137" s="84" t="s">
        <v>15</v>
      </c>
      <c r="AC137" s="85"/>
      <c r="AD137" s="85"/>
      <c r="AE137" s="85"/>
      <c r="AF137" s="85"/>
      <c r="AG137" s="86"/>
      <c r="AH137" s="87" t="s">
        <v>287</v>
      </c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6"/>
      <c r="BC137" s="29">
        <v>48800</v>
      </c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88"/>
      <c r="BY137" s="29">
        <v>44700</v>
      </c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88"/>
      <c r="CO137" s="89">
        <f t="shared" si="4"/>
        <v>4100</v>
      </c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1"/>
    </row>
    <row r="138" spans="1:108" ht="24" customHeight="1">
      <c r="A138" s="38" t="s">
        <v>237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9"/>
      <c r="AB138" s="84" t="s">
        <v>15</v>
      </c>
      <c r="AC138" s="85"/>
      <c r="AD138" s="85"/>
      <c r="AE138" s="85"/>
      <c r="AF138" s="85"/>
      <c r="AG138" s="86"/>
      <c r="AH138" s="87" t="s">
        <v>559</v>
      </c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6"/>
      <c r="BC138" s="29">
        <f>BC141</f>
        <v>81900</v>
      </c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88"/>
      <c r="BY138" s="29">
        <f>BY141</f>
        <v>37738.15</v>
      </c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88"/>
      <c r="CO138" s="89">
        <f t="shared" si="4"/>
        <v>44161.85</v>
      </c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1"/>
    </row>
    <row r="139" spans="1:108" ht="60.75" customHeight="1">
      <c r="A139" s="38" t="s">
        <v>393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9"/>
      <c r="AB139" s="84" t="s">
        <v>15</v>
      </c>
      <c r="AC139" s="85"/>
      <c r="AD139" s="85"/>
      <c r="AE139" s="85"/>
      <c r="AF139" s="85"/>
      <c r="AG139" s="86"/>
      <c r="AH139" s="87" t="s">
        <v>130</v>
      </c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6"/>
      <c r="BC139" s="29">
        <f>BC142</f>
        <v>81900</v>
      </c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88"/>
      <c r="BY139" s="29">
        <f>BY142</f>
        <v>37738.15</v>
      </c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88"/>
      <c r="CO139" s="89">
        <f t="shared" si="4"/>
        <v>44161.85</v>
      </c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1"/>
    </row>
    <row r="140" spans="1:108" ht="35.25" customHeight="1">
      <c r="A140" s="38" t="s">
        <v>528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9"/>
      <c r="AB140" s="84" t="s">
        <v>15</v>
      </c>
      <c r="AC140" s="85"/>
      <c r="AD140" s="85"/>
      <c r="AE140" s="85"/>
      <c r="AF140" s="85"/>
      <c r="AG140" s="86"/>
      <c r="AH140" s="87" t="s">
        <v>558</v>
      </c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6"/>
      <c r="BC140" s="29">
        <f>BC141</f>
        <v>81900</v>
      </c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88"/>
      <c r="BY140" s="29">
        <f>BY141</f>
        <v>37738.15</v>
      </c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88"/>
      <c r="CO140" s="89">
        <f t="shared" si="4"/>
        <v>44161.85</v>
      </c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1"/>
    </row>
    <row r="141" spans="1:108" ht="35.25" customHeight="1">
      <c r="A141" s="38" t="s">
        <v>513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9"/>
      <c r="AB141" s="84" t="s">
        <v>15</v>
      </c>
      <c r="AC141" s="85"/>
      <c r="AD141" s="85"/>
      <c r="AE141" s="85"/>
      <c r="AF141" s="85"/>
      <c r="AG141" s="86"/>
      <c r="AH141" s="87" t="s">
        <v>557</v>
      </c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6"/>
      <c r="BC141" s="29">
        <f>BC142</f>
        <v>81900</v>
      </c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88"/>
      <c r="BY141" s="29">
        <f>BY142</f>
        <v>37738.15</v>
      </c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88"/>
      <c r="CO141" s="89">
        <f t="shared" si="4"/>
        <v>44161.85</v>
      </c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1"/>
    </row>
    <row r="142" spans="1:108" ht="35.25" customHeight="1">
      <c r="A142" s="38" t="s">
        <v>316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9"/>
      <c r="AB142" s="84" t="s">
        <v>15</v>
      </c>
      <c r="AC142" s="85"/>
      <c r="AD142" s="85"/>
      <c r="AE142" s="85"/>
      <c r="AF142" s="85"/>
      <c r="AG142" s="86"/>
      <c r="AH142" s="87" t="s">
        <v>394</v>
      </c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6"/>
      <c r="BC142" s="29">
        <f>BC143+BC147</f>
        <v>81900</v>
      </c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88"/>
      <c r="BY142" s="29">
        <f>BY143+BY147</f>
        <v>37738.15</v>
      </c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88"/>
      <c r="CO142" s="89">
        <f t="shared" si="4"/>
        <v>44161.85</v>
      </c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1"/>
    </row>
    <row r="143" spans="1:108" ht="13.5" customHeight="1">
      <c r="A143" s="38" t="s">
        <v>211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9"/>
      <c r="AB143" s="84" t="s">
        <v>15</v>
      </c>
      <c r="AC143" s="85"/>
      <c r="AD143" s="85"/>
      <c r="AE143" s="85"/>
      <c r="AF143" s="85"/>
      <c r="AG143" s="86"/>
      <c r="AH143" s="87" t="s">
        <v>395</v>
      </c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6"/>
      <c r="BC143" s="29">
        <f>BC144</f>
        <v>10800</v>
      </c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88"/>
      <c r="BY143" s="29">
        <f>BY144</f>
        <v>5418.15</v>
      </c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88"/>
      <c r="CO143" s="89">
        <f t="shared" si="4"/>
        <v>5381.85</v>
      </c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1"/>
    </row>
    <row r="144" spans="1:108" ht="13.5" customHeight="1">
      <c r="A144" s="38" t="s">
        <v>102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9"/>
      <c r="AB144" s="84" t="s">
        <v>15</v>
      </c>
      <c r="AC144" s="85"/>
      <c r="AD144" s="85"/>
      <c r="AE144" s="85"/>
      <c r="AF144" s="85"/>
      <c r="AG144" s="86"/>
      <c r="AH144" s="87" t="s">
        <v>396</v>
      </c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6"/>
      <c r="BC144" s="29">
        <f>BC146+BC145</f>
        <v>10800</v>
      </c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88"/>
      <c r="BY144" s="29">
        <f>BY145+BY146</f>
        <v>5418.15</v>
      </c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88"/>
      <c r="CO144" s="89">
        <f t="shared" si="4"/>
        <v>5381.85</v>
      </c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1"/>
    </row>
    <row r="145" spans="1:108" ht="24.75" customHeight="1">
      <c r="A145" s="38" t="s">
        <v>106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9"/>
      <c r="AB145" s="84" t="s">
        <v>15</v>
      </c>
      <c r="AC145" s="85"/>
      <c r="AD145" s="85"/>
      <c r="AE145" s="85"/>
      <c r="AF145" s="85"/>
      <c r="AG145" s="86"/>
      <c r="AH145" s="87" t="s">
        <v>466</v>
      </c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6"/>
      <c r="BC145" s="29">
        <v>800</v>
      </c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88"/>
      <c r="BY145" s="29">
        <v>800</v>
      </c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88"/>
      <c r="CO145" s="89" t="s">
        <v>182</v>
      </c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1"/>
    </row>
    <row r="146" spans="1:108" ht="15.75" customHeight="1">
      <c r="A146" s="38" t="s">
        <v>397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9"/>
      <c r="AB146" s="84" t="s">
        <v>15</v>
      </c>
      <c r="AC146" s="85"/>
      <c r="AD146" s="85"/>
      <c r="AE146" s="85"/>
      <c r="AF146" s="85"/>
      <c r="AG146" s="86"/>
      <c r="AH146" s="87" t="s">
        <v>398</v>
      </c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6"/>
      <c r="BC146" s="29">
        <v>10000</v>
      </c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88"/>
      <c r="BY146" s="29">
        <v>4618.15</v>
      </c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88"/>
      <c r="CO146" s="89">
        <f t="shared" si="4"/>
        <v>5381.85</v>
      </c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1"/>
    </row>
    <row r="147" spans="1:108" ht="15.75" customHeight="1">
      <c r="A147" s="38" t="s">
        <v>212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9"/>
      <c r="AB147" s="84" t="s">
        <v>15</v>
      </c>
      <c r="AC147" s="85"/>
      <c r="AD147" s="85"/>
      <c r="AE147" s="85"/>
      <c r="AF147" s="85"/>
      <c r="AG147" s="86"/>
      <c r="AH147" s="87" t="s">
        <v>399</v>
      </c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6"/>
      <c r="BC147" s="29">
        <v>71100</v>
      </c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88"/>
      <c r="BY147" s="29">
        <f>BY149+BY148</f>
        <v>32320</v>
      </c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88"/>
      <c r="CO147" s="89">
        <f t="shared" si="4"/>
        <v>38780</v>
      </c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1"/>
    </row>
    <row r="148" spans="1:108" ht="26.25" customHeight="1">
      <c r="A148" s="38" t="s">
        <v>223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9"/>
      <c r="AB148" s="84" t="s">
        <v>15</v>
      </c>
      <c r="AC148" s="85"/>
      <c r="AD148" s="85"/>
      <c r="AE148" s="85"/>
      <c r="AF148" s="85"/>
      <c r="AG148" s="86"/>
      <c r="AH148" s="87" t="s">
        <v>643</v>
      </c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6"/>
      <c r="BC148" s="29">
        <v>18500</v>
      </c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88"/>
      <c r="BY148" s="29">
        <v>18320</v>
      </c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88"/>
      <c r="CO148" s="89">
        <f t="shared" si="4"/>
        <v>180</v>
      </c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1"/>
    </row>
    <row r="149" spans="1:108" ht="26.25" customHeight="1">
      <c r="A149" s="38" t="s">
        <v>109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9"/>
      <c r="AB149" s="84" t="s">
        <v>15</v>
      </c>
      <c r="AC149" s="85"/>
      <c r="AD149" s="85"/>
      <c r="AE149" s="85"/>
      <c r="AF149" s="85"/>
      <c r="AG149" s="86"/>
      <c r="AH149" s="87" t="s">
        <v>400</v>
      </c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6"/>
      <c r="BC149" s="29">
        <v>52600</v>
      </c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88"/>
      <c r="BY149" s="29">
        <v>14000</v>
      </c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88"/>
      <c r="CO149" s="89">
        <f t="shared" si="4"/>
        <v>38600</v>
      </c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1"/>
    </row>
    <row r="150" spans="1:108" ht="15" customHeight="1">
      <c r="A150" s="38" t="s">
        <v>401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9"/>
      <c r="AB150" s="84" t="s">
        <v>15</v>
      </c>
      <c r="AC150" s="85"/>
      <c r="AD150" s="85"/>
      <c r="AE150" s="85"/>
      <c r="AF150" s="85"/>
      <c r="AG150" s="86"/>
      <c r="AH150" s="87" t="s">
        <v>402</v>
      </c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6"/>
      <c r="BC150" s="29">
        <f>BC151+BC161+BC179</f>
        <v>396500</v>
      </c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88"/>
      <c r="BY150" s="29">
        <f>BY179+BY151+BY162</f>
        <v>366100</v>
      </c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88"/>
      <c r="CO150" s="89">
        <f t="shared" si="4"/>
        <v>30400</v>
      </c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1"/>
    </row>
    <row r="151" spans="1:108" ht="15" customHeight="1">
      <c r="A151" s="38" t="s">
        <v>403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9"/>
      <c r="AB151" s="84" t="s">
        <v>15</v>
      </c>
      <c r="AC151" s="85"/>
      <c r="AD151" s="85"/>
      <c r="AE151" s="85"/>
      <c r="AF151" s="85"/>
      <c r="AG151" s="86"/>
      <c r="AH151" s="87" t="s">
        <v>404</v>
      </c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6"/>
      <c r="BC151" s="29">
        <f>BC154</f>
        <v>117100</v>
      </c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88"/>
      <c r="BY151" s="29">
        <f>BY154</f>
        <v>117100</v>
      </c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88"/>
      <c r="CO151" s="89" t="str">
        <f aca="true" t="shared" si="5" ref="CO151:CO158">CO152</f>
        <v>-</v>
      </c>
      <c r="CP151" s="90"/>
      <c r="CQ151" s="90"/>
      <c r="CR151" s="90"/>
      <c r="CS151" s="90"/>
      <c r="CT151" s="90"/>
      <c r="CU151" s="90"/>
      <c r="CV151" s="90"/>
      <c r="CW151" s="90"/>
      <c r="CX151" s="90"/>
      <c r="CY151" s="90"/>
      <c r="CZ151" s="90"/>
      <c r="DA151" s="90"/>
      <c r="DB151" s="90"/>
      <c r="DC151" s="90"/>
      <c r="DD151" s="91"/>
    </row>
    <row r="152" spans="1:108" ht="15.75" customHeight="1">
      <c r="A152" s="38" t="s">
        <v>238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9"/>
      <c r="AB152" s="84" t="s">
        <v>15</v>
      </c>
      <c r="AC152" s="85"/>
      <c r="AD152" s="85"/>
      <c r="AE152" s="85"/>
      <c r="AF152" s="85"/>
      <c r="AG152" s="86"/>
      <c r="AH152" s="87" t="s">
        <v>556</v>
      </c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6"/>
      <c r="BC152" s="29">
        <f>BC155</f>
        <v>117100</v>
      </c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88"/>
      <c r="BY152" s="29">
        <f>BY155</f>
        <v>117100</v>
      </c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88"/>
      <c r="CO152" s="89" t="str">
        <f t="shared" si="5"/>
        <v>-</v>
      </c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1"/>
    </row>
    <row r="153" spans="1:108" ht="57" customHeight="1">
      <c r="A153" s="38" t="s">
        <v>555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9"/>
      <c r="AB153" s="84" t="s">
        <v>15</v>
      </c>
      <c r="AC153" s="85"/>
      <c r="AD153" s="85"/>
      <c r="AE153" s="85"/>
      <c r="AF153" s="85"/>
      <c r="AG153" s="86"/>
      <c r="AH153" s="87" t="s">
        <v>554</v>
      </c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6"/>
      <c r="BC153" s="29">
        <f>BC156</f>
        <v>117100</v>
      </c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88"/>
      <c r="BY153" s="29">
        <f>BY156</f>
        <v>117100</v>
      </c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88"/>
      <c r="CO153" s="89" t="str">
        <f t="shared" si="5"/>
        <v>-</v>
      </c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1"/>
    </row>
    <row r="154" spans="1:108" ht="70.5" customHeight="1">
      <c r="A154" s="38" t="s">
        <v>405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9"/>
      <c r="AB154" s="84" t="s">
        <v>15</v>
      </c>
      <c r="AC154" s="85"/>
      <c r="AD154" s="85"/>
      <c r="AE154" s="85"/>
      <c r="AF154" s="85"/>
      <c r="AG154" s="86"/>
      <c r="AH154" s="87" t="s">
        <v>406</v>
      </c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6"/>
      <c r="BC154" s="29">
        <f>BC157</f>
        <v>117100</v>
      </c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88"/>
      <c r="BY154" s="29">
        <f>BY157</f>
        <v>117100</v>
      </c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88"/>
      <c r="CO154" s="89" t="str">
        <f t="shared" si="5"/>
        <v>-</v>
      </c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1"/>
    </row>
    <row r="155" spans="1:108" ht="36" customHeight="1">
      <c r="A155" s="38" t="s">
        <v>528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9"/>
      <c r="AB155" s="84" t="s">
        <v>15</v>
      </c>
      <c r="AC155" s="85"/>
      <c r="AD155" s="85"/>
      <c r="AE155" s="85"/>
      <c r="AF155" s="85"/>
      <c r="AG155" s="86"/>
      <c r="AH155" s="87" t="s">
        <v>553</v>
      </c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6"/>
      <c r="BC155" s="29">
        <f aca="true" t="shared" si="6" ref="BC155:BC177">BC156</f>
        <v>117100</v>
      </c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88"/>
      <c r="BY155" s="29">
        <f aca="true" t="shared" si="7" ref="BY155:BY177">BY156</f>
        <v>117100</v>
      </c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88"/>
      <c r="CO155" s="89" t="str">
        <f t="shared" si="5"/>
        <v>-</v>
      </c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1"/>
    </row>
    <row r="156" spans="1:108" ht="36" customHeight="1">
      <c r="A156" s="38" t="s">
        <v>513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9"/>
      <c r="AB156" s="84" t="s">
        <v>15</v>
      </c>
      <c r="AC156" s="85"/>
      <c r="AD156" s="85"/>
      <c r="AE156" s="85"/>
      <c r="AF156" s="85"/>
      <c r="AG156" s="86"/>
      <c r="AH156" s="87" t="s">
        <v>552</v>
      </c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6"/>
      <c r="BC156" s="29">
        <f t="shared" si="6"/>
        <v>117100</v>
      </c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88"/>
      <c r="BY156" s="29">
        <f t="shared" si="7"/>
        <v>117100</v>
      </c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88"/>
      <c r="CO156" s="89" t="str">
        <f t="shared" si="5"/>
        <v>-</v>
      </c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  <c r="DA156" s="90"/>
      <c r="DB156" s="90"/>
      <c r="DC156" s="90"/>
      <c r="DD156" s="91"/>
    </row>
    <row r="157" spans="1:108" ht="36" customHeight="1">
      <c r="A157" s="38" t="s">
        <v>316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9"/>
      <c r="AB157" s="84" t="s">
        <v>15</v>
      </c>
      <c r="AC157" s="85"/>
      <c r="AD157" s="85"/>
      <c r="AE157" s="85"/>
      <c r="AF157" s="85"/>
      <c r="AG157" s="86"/>
      <c r="AH157" s="87" t="s">
        <v>407</v>
      </c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6"/>
      <c r="BC157" s="29">
        <f t="shared" si="6"/>
        <v>117100</v>
      </c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88"/>
      <c r="BY157" s="29">
        <f t="shared" si="7"/>
        <v>117100</v>
      </c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88"/>
      <c r="CO157" s="89" t="str">
        <f t="shared" si="5"/>
        <v>-</v>
      </c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1"/>
    </row>
    <row r="158" spans="1:108" ht="18" customHeight="1">
      <c r="A158" s="38" t="s">
        <v>211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9"/>
      <c r="AB158" s="84" t="s">
        <v>15</v>
      </c>
      <c r="AC158" s="85"/>
      <c r="AD158" s="85"/>
      <c r="AE158" s="85"/>
      <c r="AF158" s="85"/>
      <c r="AG158" s="86"/>
      <c r="AH158" s="87" t="s">
        <v>408</v>
      </c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6"/>
      <c r="BC158" s="29">
        <f t="shared" si="6"/>
        <v>117100</v>
      </c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88"/>
      <c r="BY158" s="29">
        <f t="shared" si="7"/>
        <v>117100</v>
      </c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88"/>
      <c r="CO158" s="89" t="str">
        <f t="shared" si="5"/>
        <v>-</v>
      </c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1"/>
    </row>
    <row r="159" spans="1:108" ht="18" customHeight="1">
      <c r="A159" s="38" t="s">
        <v>102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9"/>
      <c r="AB159" s="84" t="s">
        <v>15</v>
      </c>
      <c r="AC159" s="85"/>
      <c r="AD159" s="85"/>
      <c r="AE159" s="85"/>
      <c r="AF159" s="85"/>
      <c r="AG159" s="86"/>
      <c r="AH159" s="87" t="s">
        <v>322</v>
      </c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6"/>
      <c r="BC159" s="29">
        <f t="shared" si="6"/>
        <v>117100</v>
      </c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88"/>
      <c r="BY159" s="29">
        <f t="shared" si="7"/>
        <v>117100</v>
      </c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88"/>
      <c r="CO159" s="89" t="s">
        <v>182</v>
      </c>
      <c r="CP159" s="90"/>
      <c r="CQ159" s="9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1"/>
    </row>
    <row r="160" spans="1:108" ht="18" customHeight="1">
      <c r="A160" s="38" t="s">
        <v>107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9"/>
      <c r="AB160" s="84" t="s">
        <v>15</v>
      </c>
      <c r="AC160" s="85"/>
      <c r="AD160" s="85"/>
      <c r="AE160" s="85"/>
      <c r="AF160" s="85"/>
      <c r="AG160" s="86"/>
      <c r="AH160" s="87" t="s">
        <v>621</v>
      </c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6"/>
      <c r="BC160" s="29">
        <v>117100</v>
      </c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88"/>
      <c r="BY160" s="29">
        <v>117100</v>
      </c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88"/>
      <c r="CO160" s="89" t="s">
        <v>182</v>
      </c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0"/>
      <c r="DA160" s="90"/>
      <c r="DB160" s="90"/>
      <c r="DC160" s="90"/>
      <c r="DD160" s="91"/>
    </row>
    <row r="161" spans="1:108" ht="24" customHeight="1">
      <c r="A161" s="38" t="s">
        <v>448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9"/>
      <c r="AB161" s="84" t="s">
        <v>15</v>
      </c>
      <c r="AC161" s="85"/>
      <c r="AD161" s="85"/>
      <c r="AE161" s="85"/>
      <c r="AF161" s="85"/>
      <c r="AG161" s="86"/>
      <c r="AH161" s="87" t="s">
        <v>447</v>
      </c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6"/>
      <c r="BC161" s="29">
        <f>BC163+BC172</f>
        <v>259400</v>
      </c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88"/>
      <c r="BY161" s="29">
        <f>BY162</f>
        <v>229000</v>
      </c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88"/>
      <c r="CO161" s="89">
        <f t="shared" si="4"/>
        <v>30400</v>
      </c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1"/>
    </row>
    <row r="162" spans="1:108" ht="15" customHeight="1">
      <c r="A162" s="38" t="s">
        <v>238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9"/>
      <c r="AB162" s="84" t="s">
        <v>15</v>
      </c>
      <c r="AC162" s="85"/>
      <c r="AD162" s="85"/>
      <c r="AE162" s="85"/>
      <c r="AF162" s="85"/>
      <c r="AG162" s="86"/>
      <c r="AH162" s="87" t="s">
        <v>551</v>
      </c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6"/>
      <c r="BC162" s="29">
        <f>BC165</f>
        <v>229100</v>
      </c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88"/>
      <c r="BY162" s="29">
        <f>BY165</f>
        <v>229000</v>
      </c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88"/>
      <c r="CO162" s="89">
        <f t="shared" si="4"/>
        <v>100</v>
      </c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1"/>
    </row>
    <row r="163" spans="1:108" ht="58.5" customHeight="1">
      <c r="A163" s="38" t="s">
        <v>409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9"/>
      <c r="AB163" s="84" t="s">
        <v>15</v>
      </c>
      <c r="AC163" s="85"/>
      <c r="AD163" s="85"/>
      <c r="AE163" s="85"/>
      <c r="AF163" s="85"/>
      <c r="AG163" s="86"/>
      <c r="AH163" s="87" t="s">
        <v>446</v>
      </c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6"/>
      <c r="BC163" s="29">
        <f>BC166</f>
        <v>229100</v>
      </c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88"/>
      <c r="BY163" s="29">
        <f>BY166</f>
        <v>229000</v>
      </c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88"/>
      <c r="CO163" s="89">
        <f t="shared" si="4"/>
        <v>100</v>
      </c>
      <c r="CP163" s="90"/>
      <c r="CQ163" s="9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1"/>
    </row>
    <row r="164" spans="1:108" ht="36" customHeight="1">
      <c r="A164" s="38" t="s">
        <v>549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9"/>
      <c r="AB164" s="84" t="s">
        <v>15</v>
      </c>
      <c r="AC164" s="85"/>
      <c r="AD164" s="85"/>
      <c r="AE164" s="85"/>
      <c r="AF164" s="85"/>
      <c r="AG164" s="86"/>
      <c r="AH164" s="87" t="s">
        <v>550</v>
      </c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6"/>
      <c r="BC164" s="29">
        <f t="shared" si="6"/>
        <v>229100</v>
      </c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88"/>
      <c r="BY164" s="29">
        <f t="shared" si="7"/>
        <v>229000</v>
      </c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88"/>
      <c r="CO164" s="89">
        <f t="shared" si="4"/>
        <v>100</v>
      </c>
      <c r="CP164" s="90"/>
      <c r="CQ164" s="90"/>
      <c r="CR164" s="90"/>
      <c r="CS164" s="90"/>
      <c r="CT164" s="90"/>
      <c r="CU164" s="90"/>
      <c r="CV164" s="90"/>
      <c r="CW164" s="90"/>
      <c r="CX164" s="90"/>
      <c r="CY164" s="90"/>
      <c r="CZ164" s="90"/>
      <c r="DA164" s="90"/>
      <c r="DB164" s="90"/>
      <c r="DC164" s="90"/>
      <c r="DD164" s="91"/>
    </row>
    <row r="165" spans="1:108" ht="36" customHeight="1">
      <c r="A165" s="38" t="s">
        <v>513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9"/>
      <c r="AB165" s="84" t="s">
        <v>15</v>
      </c>
      <c r="AC165" s="85"/>
      <c r="AD165" s="85"/>
      <c r="AE165" s="85"/>
      <c r="AF165" s="85"/>
      <c r="AG165" s="86"/>
      <c r="AH165" s="87" t="s">
        <v>548</v>
      </c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6"/>
      <c r="BC165" s="29">
        <f t="shared" si="6"/>
        <v>229100</v>
      </c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88"/>
      <c r="BY165" s="29">
        <f t="shared" si="7"/>
        <v>229000</v>
      </c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88"/>
      <c r="CO165" s="89">
        <f t="shared" si="4"/>
        <v>100</v>
      </c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1"/>
    </row>
    <row r="166" spans="1:108" ht="36" customHeight="1">
      <c r="A166" s="38" t="s">
        <v>316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9"/>
      <c r="AB166" s="84" t="s">
        <v>15</v>
      </c>
      <c r="AC166" s="85"/>
      <c r="AD166" s="85"/>
      <c r="AE166" s="85"/>
      <c r="AF166" s="85"/>
      <c r="AG166" s="86"/>
      <c r="AH166" s="87" t="s">
        <v>445</v>
      </c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6"/>
      <c r="BC166" s="29">
        <f t="shared" si="6"/>
        <v>229100</v>
      </c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88"/>
      <c r="BY166" s="29">
        <f t="shared" si="7"/>
        <v>229000</v>
      </c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88"/>
      <c r="CO166" s="89">
        <f t="shared" si="4"/>
        <v>100</v>
      </c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1"/>
    </row>
    <row r="167" spans="1:108" ht="13.5" customHeight="1">
      <c r="A167" s="38" t="s">
        <v>211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9"/>
      <c r="AB167" s="84" t="s">
        <v>15</v>
      </c>
      <c r="AC167" s="85"/>
      <c r="AD167" s="85"/>
      <c r="AE167" s="85"/>
      <c r="AF167" s="85"/>
      <c r="AG167" s="86"/>
      <c r="AH167" s="87" t="s">
        <v>444</v>
      </c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6"/>
      <c r="BC167" s="29">
        <f t="shared" si="6"/>
        <v>229100</v>
      </c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88"/>
      <c r="BY167" s="29">
        <f t="shared" si="7"/>
        <v>229000</v>
      </c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88"/>
      <c r="CO167" s="89">
        <f t="shared" si="4"/>
        <v>100</v>
      </c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1"/>
    </row>
    <row r="168" spans="1:108" ht="13.5" customHeight="1">
      <c r="A168" s="38" t="s">
        <v>102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9"/>
      <c r="AB168" s="84" t="s">
        <v>15</v>
      </c>
      <c r="AC168" s="85"/>
      <c r="AD168" s="85"/>
      <c r="AE168" s="85"/>
      <c r="AF168" s="85"/>
      <c r="AG168" s="86"/>
      <c r="AH168" s="87" t="s">
        <v>443</v>
      </c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6"/>
      <c r="BC168" s="29">
        <f t="shared" si="6"/>
        <v>229100</v>
      </c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88"/>
      <c r="BY168" s="29">
        <f t="shared" si="7"/>
        <v>229000</v>
      </c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88"/>
      <c r="CO168" s="89">
        <f t="shared" si="4"/>
        <v>100</v>
      </c>
      <c r="CP168" s="90"/>
      <c r="CQ168" s="90"/>
      <c r="CR168" s="90"/>
      <c r="CS168" s="90"/>
      <c r="CT168" s="90"/>
      <c r="CU168" s="90"/>
      <c r="CV168" s="90"/>
      <c r="CW168" s="90"/>
      <c r="CX168" s="90"/>
      <c r="CY168" s="90"/>
      <c r="CZ168" s="90"/>
      <c r="DA168" s="90"/>
      <c r="DB168" s="90"/>
      <c r="DC168" s="90"/>
      <c r="DD168" s="91"/>
    </row>
    <row r="169" spans="1:108" ht="24" customHeight="1">
      <c r="A169" s="38" t="s">
        <v>106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9"/>
      <c r="AB169" s="84" t="s">
        <v>15</v>
      </c>
      <c r="AC169" s="85"/>
      <c r="AD169" s="85"/>
      <c r="AE169" s="85"/>
      <c r="AF169" s="85"/>
      <c r="AG169" s="86"/>
      <c r="AH169" s="87" t="s">
        <v>442</v>
      </c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6"/>
      <c r="BC169" s="29">
        <v>229100</v>
      </c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88"/>
      <c r="BY169" s="29">
        <v>229000</v>
      </c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88"/>
      <c r="CO169" s="89">
        <f t="shared" si="4"/>
        <v>100</v>
      </c>
      <c r="CP169" s="90"/>
      <c r="CQ169" s="9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1"/>
    </row>
    <row r="170" spans="1:108" ht="24" customHeight="1">
      <c r="A170" s="38" t="s">
        <v>237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9"/>
      <c r="AB170" s="84" t="s">
        <v>15</v>
      </c>
      <c r="AC170" s="85"/>
      <c r="AD170" s="85"/>
      <c r="AE170" s="85"/>
      <c r="AF170" s="85"/>
      <c r="AG170" s="86"/>
      <c r="AH170" s="87" t="s">
        <v>547</v>
      </c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6"/>
      <c r="BC170" s="29">
        <f>BC173</f>
        <v>30300</v>
      </c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88"/>
      <c r="BY170" s="29" t="str">
        <f>BY173</f>
        <v>-</v>
      </c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88"/>
      <c r="CO170" s="89">
        <f>CO171</f>
        <v>30300</v>
      </c>
      <c r="CP170" s="90"/>
      <c r="CQ170" s="90"/>
      <c r="CR170" s="90"/>
      <c r="CS170" s="90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1"/>
    </row>
    <row r="171" spans="1:108" ht="81" customHeight="1">
      <c r="A171" s="38" t="s">
        <v>617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9"/>
      <c r="AB171" s="84" t="s">
        <v>15</v>
      </c>
      <c r="AC171" s="85"/>
      <c r="AD171" s="85"/>
      <c r="AE171" s="85"/>
      <c r="AF171" s="85"/>
      <c r="AG171" s="86"/>
      <c r="AH171" s="87" t="s">
        <v>546</v>
      </c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6"/>
      <c r="BC171" s="29">
        <f>BC174</f>
        <v>30300</v>
      </c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88"/>
      <c r="BY171" s="29" t="str">
        <f>BY174</f>
        <v>-</v>
      </c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88"/>
      <c r="CO171" s="89">
        <f>CO172</f>
        <v>30300</v>
      </c>
      <c r="CP171" s="90"/>
      <c r="CQ171" s="9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1"/>
    </row>
    <row r="172" spans="1:108" ht="58.5" customHeight="1">
      <c r="A172" s="38" t="s">
        <v>317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9"/>
      <c r="AB172" s="84" t="s">
        <v>15</v>
      </c>
      <c r="AC172" s="85"/>
      <c r="AD172" s="85"/>
      <c r="AE172" s="85"/>
      <c r="AF172" s="85"/>
      <c r="AG172" s="86"/>
      <c r="AH172" s="87" t="s">
        <v>441</v>
      </c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6"/>
      <c r="BC172" s="29">
        <f>BC175</f>
        <v>30300</v>
      </c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88"/>
      <c r="BY172" s="29" t="str">
        <f>BY175</f>
        <v>-</v>
      </c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88"/>
      <c r="CO172" s="89">
        <f>CO173</f>
        <v>30300</v>
      </c>
      <c r="CP172" s="90"/>
      <c r="CQ172" s="90"/>
      <c r="CR172" s="90"/>
      <c r="CS172" s="90"/>
      <c r="CT172" s="90"/>
      <c r="CU172" s="90"/>
      <c r="CV172" s="90"/>
      <c r="CW172" s="90"/>
      <c r="CX172" s="90"/>
      <c r="CY172" s="90"/>
      <c r="CZ172" s="90"/>
      <c r="DA172" s="90"/>
      <c r="DB172" s="90"/>
      <c r="DC172" s="90"/>
      <c r="DD172" s="91"/>
    </row>
    <row r="173" spans="1:108" ht="36" customHeight="1">
      <c r="A173" s="38" t="s">
        <v>528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9"/>
      <c r="AB173" s="84" t="s">
        <v>15</v>
      </c>
      <c r="AC173" s="85"/>
      <c r="AD173" s="85"/>
      <c r="AE173" s="85"/>
      <c r="AF173" s="85"/>
      <c r="AG173" s="86"/>
      <c r="AH173" s="87" t="s">
        <v>545</v>
      </c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6"/>
      <c r="BC173" s="29">
        <f t="shared" si="6"/>
        <v>30300</v>
      </c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88"/>
      <c r="BY173" s="29" t="str">
        <f t="shared" si="7"/>
        <v>-</v>
      </c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88"/>
      <c r="CO173" s="89">
        <f>CO174</f>
        <v>30300</v>
      </c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1"/>
    </row>
    <row r="174" spans="1:108" ht="36" customHeight="1">
      <c r="A174" s="38" t="s">
        <v>513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9"/>
      <c r="AB174" s="84" t="s">
        <v>15</v>
      </c>
      <c r="AC174" s="85"/>
      <c r="AD174" s="85"/>
      <c r="AE174" s="85"/>
      <c r="AF174" s="85"/>
      <c r="AG174" s="86"/>
      <c r="AH174" s="87" t="s">
        <v>544</v>
      </c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6"/>
      <c r="BC174" s="29">
        <f t="shared" si="6"/>
        <v>30300</v>
      </c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88"/>
      <c r="BY174" s="29" t="str">
        <f t="shared" si="7"/>
        <v>-</v>
      </c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88"/>
      <c r="CO174" s="89">
        <f>CO175</f>
        <v>30300</v>
      </c>
      <c r="CP174" s="90"/>
      <c r="CQ174" s="90"/>
      <c r="CR174" s="90"/>
      <c r="CS174" s="90"/>
      <c r="CT174" s="90"/>
      <c r="CU174" s="90"/>
      <c r="CV174" s="90"/>
      <c r="CW174" s="90"/>
      <c r="CX174" s="90"/>
      <c r="CY174" s="90"/>
      <c r="CZ174" s="90"/>
      <c r="DA174" s="90"/>
      <c r="DB174" s="90"/>
      <c r="DC174" s="90"/>
      <c r="DD174" s="91"/>
    </row>
    <row r="175" spans="1:108" ht="36" customHeight="1">
      <c r="A175" s="38" t="s">
        <v>316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9"/>
      <c r="AB175" s="84" t="s">
        <v>15</v>
      </c>
      <c r="AC175" s="85"/>
      <c r="AD175" s="85"/>
      <c r="AE175" s="85"/>
      <c r="AF175" s="85"/>
      <c r="AG175" s="86"/>
      <c r="AH175" s="87" t="s">
        <v>440</v>
      </c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6"/>
      <c r="BC175" s="29">
        <f t="shared" si="6"/>
        <v>30300</v>
      </c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88"/>
      <c r="BY175" s="29" t="str">
        <f t="shared" si="7"/>
        <v>-</v>
      </c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88"/>
      <c r="CO175" s="89">
        <f>BC175</f>
        <v>30300</v>
      </c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1"/>
    </row>
    <row r="176" spans="1:108" ht="13.5" customHeight="1">
      <c r="A176" s="38" t="s">
        <v>211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9"/>
      <c r="AB176" s="84" t="s">
        <v>15</v>
      </c>
      <c r="AC176" s="85"/>
      <c r="AD176" s="85"/>
      <c r="AE176" s="85"/>
      <c r="AF176" s="85"/>
      <c r="AG176" s="86"/>
      <c r="AH176" s="87" t="s">
        <v>439</v>
      </c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6"/>
      <c r="BC176" s="29">
        <f t="shared" si="6"/>
        <v>30300</v>
      </c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88"/>
      <c r="BY176" s="29" t="str">
        <f t="shared" si="7"/>
        <v>-</v>
      </c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88"/>
      <c r="CO176" s="89">
        <f>BC176</f>
        <v>30300</v>
      </c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1"/>
    </row>
    <row r="177" spans="1:108" ht="13.5" customHeight="1">
      <c r="A177" s="38" t="s">
        <v>102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9"/>
      <c r="AB177" s="84" t="s">
        <v>15</v>
      </c>
      <c r="AC177" s="85"/>
      <c r="AD177" s="85"/>
      <c r="AE177" s="85"/>
      <c r="AF177" s="85"/>
      <c r="AG177" s="86"/>
      <c r="AH177" s="87" t="s">
        <v>438</v>
      </c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6"/>
      <c r="BC177" s="29">
        <f t="shared" si="6"/>
        <v>30300</v>
      </c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88"/>
      <c r="BY177" s="29" t="str">
        <f t="shared" si="7"/>
        <v>-</v>
      </c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88"/>
      <c r="CO177" s="89">
        <f>BC177</f>
        <v>30300</v>
      </c>
      <c r="CP177" s="90"/>
      <c r="CQ177" s="9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1"/>
    </row>
    <row r="178" spans="1:108" ht="24" customHeight="1">
      <c r="A178" s="38" t="s">
        <v>106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9"/>
      <c r="AB178" s="84" t="s">
        <v>15</v>
      </c>
      <c r="AC178" s="85"/>
      <c r="AD178" s="85"/>
      <c r="AE178" s="85"/>
      <c r="AF178" s="85"/>
      <c r="AG178" s="86"/>
      <c r="AH178" s="87" t="s">
        <v>437</v>
      </c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6"/>
      <c r="BC178" s="29">
        <v>30300</v>
      </c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88"/>
      <c r="BY178" s="29" t="s">
        <v>182</v>
      </c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88"/>
      <c r="CO178" s="89">
        <f>BC178</f>
        <v>30300</v>
      </c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  <c r="DA178" s="90"/>
      <c r="DB178" s="90"/>
      <c r="DC178" s="90"/>
      <c r="DD178" s="91"/>
    </row>
    <row r="179" spans="1:108" ht="24" customHeight="1">
      <c r="A179" s="38" t="s">
        <v>497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9"/>
      <c r="AB179" s="84" t="s">
        <v>15</v>
      </c>
      <c r="AC179" s="85"/>
      <c r="AD179" s="85"/>
      <c r="AE179" s="85"/>
      <c r="AF179" s="85"/>
      <c r="AG179" s="86"/>
      <c r="AH179" s="87" t="s">
        <v>473</v>
      </c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6"/>
      <c r="BC179" s="29">
        <f>BC180</f>
        <v>20000</v>
      </c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88"/>
      <c r="BY179" s="29">
        <f>BY180</f>
        <v>20000</v>
      </c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88"/>
      <c r="CO179" s="89" t="s">
        <v>182</v>
      </c>
      <c r="CP179" s="90"/>
      <c r="CQ179" s="9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1"/>
    </row>
    <row r="180" spans="1:108" ht="16.5" customHeight="1">
      <c r="A180" s="38" t="s">
        <v>231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9"/>
      <c r="AB180" s="84" t="s">
        <v>15</v>
      </c>
      <c r="AC180" s="85"/>
      <c r="AD180" s="85"/>
      <c r="AE180" s="85"/>
      <c r="AF180" s="85"/>
      <c r="AG180" s="86"/>
      <c r="AH180" s="87" t="s">
        <v>472</v>
      </c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6"/>
      <c r="BC180" s="29">
        <f>BC181</f>
        <v>20000</v>
      </c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88"/>
      <c r="BY180" s="29">
        <f>BY181</f>
        <v>20000</v>
      </c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88"/>
      <c r="CO180" s="89" t="s">
        <v>182</v>
      </c>
      <c r="CP180" s="90"/>
      <c r="CQ180" s="90"/>
      <c r="CR180" s="90"/>
      <c r="CS180" s="90"/>
      <c r="CT180" s="90"/>
      <c r="CU180" s="90"/>
      <c r="CV180" s="90"/>
      <c r="CW180" s="90"/>
      <c r="CX180" s="90"/>
      <c r="CY180" s="90"/>
      <c r="CZ180" s="90"/>
      <c r="DA180" s="90"/>
      <c r="DB180" s="90"/>
      <c r="DC180" s="90"/>
      <c r="DD180" s="91"/>
    </row>
    <row r="181" spans="1:108" ht="119.25" customHeight="1">
      <c r="A181" s="38" t="s">
        <v>543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9"/>
      <c r="AB181" s="84" t="s">
        <v>15</v>
      </c>
      <c r="AC181" s="85"/>
      <c r="AD181" s="85"/>
      <c r="AE181" s="85"/>
      <c r="AF181" s="85"/>
      <c r="AG181" s="86"/>
      <c r="AH181" s="87" t="s">
        <v>471</v>
      </c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6"/>
      <c r="BC181" s="29">
        <f>BC183</f>
        <v>20000</v>
      </c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88"/>
      <c r="BY181" s="29">
        <f>BY183</f>
        <v>20000</v>
      </c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88"/>
      <c r="CO181" s="89" t="s">
        <v>182</v>
      </c>
      <c r="CP181" s="90"/>
      <c r="CQ181" s="90"/>
      <c r="CR181" s="90"/>
      <c r="CS181" s="9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1"/>
    </row>
    <row r="182" spans="1:108" ht="18" customHeight="1">
      <c r="A182" s="38" t="s">
        <v>231</v>
      </c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9"/>
      <c r="AB182" s="84" t="s">
        <v>15</v>
      </c>
      <c r="AC182" s="85"/>
      <c r="AD182" s="85"/>
      <c r="AE182" s="85"/>
      <c r="AF182" s="85"/>
      <c r="AG182" s="86"/>
      <c r="AH182" s="87" t="s">
        <v>542</v>
      </c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6"/>
      <c r="BC182" s="29">
        <f>BC183</f>
        <v>20000</v>
      </c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88"/>
      <c r="BY182" s="29">
        <f>BY183</f>
        <v>20000</v>
      </c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88"/>
      <c r="CO182" s="89" t="s">
        <v>182</v>
      </c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1"/>
    </row>
    <row r="183" spans="1:108" ht="18" customHeight="1">
      <c r="A183" s="38" t="s">
        <v>112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9"/>
      <c r="AB183" s="84" t="s">
        <v>15</v>
      </c>
      <c r="AC183" s="85"/>
      <c r="AD183" s="85"/>
      <c r="AE183" s="85"/>
      <c r="AF183" s="85"/>
      <c r="AG183" s="86"/>
      <c r="AH183" s="87" t="s">
        <v>470</v>
      </c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6"/>
      <c r="BC183" s="29">
        <f>BC185</f>
        <v>20000</v>
      </c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88"/>
      <c r="BY183" s="29">
        <f>BY185</f>
        <v>20000</v>
      </c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88"/>
      <c r="CO183" s="89" t="s">
        <v>182</v>
      </c>
      <c r="CP183" s="90"/>
      <c r="CQ183" s="9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1"/>
    </row>
    <row r="184" spans="1:108" ht="18" customHeight="1">
      <c r="A184" s="38" t="s">
        <v>211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9"/>
      <c r="AB184" s="84" t="s">
        <v>15</v>
      </c>
      <c r="AC184" s="85"/>
      <c r="AD184" s="85"/>
      <c r="AE184" s="85"/>
      <c r="AF184" s="85"/>
      <c r="AG184" s="86"/>
      <c r="AH184" s="87" t="s">
        <v>615</v>
      </c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6"/>
      <c r="BC184" s="29">
        <f>BC185</f>
        <v>20000</v>
      </c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88"/>
      <c r="BY184" s="29">
        <f>BY185</f>
        <v>20000</v>
      </c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88"/>
      <c r="CO184" s="89" t="s">
        <v>182</v>
      </c>
      <c r="CP184" s="90"/>
      <c r="CQ184" s="90"/>
      <c r="CR184" s="90"/>
      <c r="CS184" s="90"/>
      <c r="CT184" s="90"/>
      <c r="CU184" s="90"/>
      <c r="CV184" s="90"/>
      <c r="CW184" s="90"/>
      <c r="CX184" s="90"/>
      <c r="CY184" s="90"/>
      <c r="CZ184" s="90"/>
      <c r="DA184" s="90"/>
      <c r="DB184" s="90"/>
      <c r="DC184" s="90"/>
      <c r="DD184" s="91"/>
    </row>
    <row r="185" spans="1:108" ht="24" customHeight="1">
      <c r="A185" s="38" t="s">
        <v>113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9"/>
      <c r="AB185" s="84" t="s">
        <v>15</v>
      </c>
      <c r="AC185" s="85"/>
      <c r="AD185" s="85"/>
      <c r="AE185" s="85"/>
      <c r="AF185" s="85"/>
      <c r="AG185" s="86"/>
      <c r="AH185" s="87" t="s">
        <v>469</v>
      </c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6"/>
      <c r="BC185" s="29">
        <f>BC186</f>
        <v>20000</v>
      </c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88"/>
      <c r="BY185" s="29">
        <f>BY186</f>
        <v>20000</v>
      </c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88"/>
      <c r="CO185" s="89" t="s">
        <v>182</v>
      </c>
      <c r="CP185" s="90"/>
      <c r="CQ185" s="90"/>
      <c r="CR185" s="90"/>
      <c r="CS185" s="90"/>
      <c r="CT185" s="90"/>
      <c r="CU185" s="90"/>
      <c r="CV185" s="90"/>
      <c r="CW185" s="90"/>
      <c r="CX185" s="90"/>
      <c r="CY185" s="90"/>
      <c r="CZ185" s="90"/>
      <c r="DA185" s="90"/>
      <c r="DB185" s="90"/>
      <c r="DC185" s="90"/>
      <c r="DD185" s="91"/>
    </row>
    <row r="186" spans="1:108" ht="36.75" customHeight="1">
      <c r="A186" s="38" t="s">
        <v>114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9"/>
      <c r="AB186" s="84" t="s">
        <v>15</v>
      </c>
      <c r="AC186" s="85"/>
      <c r="AD186" s="85"/>
      <c r="AE186" s="85"/>
      <c r="AF186" s="85"/>
      <c r="AG186" s="86"/>
      <c r="AH186" s="87" t="s">
        <v>468</v>
      </c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6"/>
      <c r="BC186" s="29">
        <v>20000</v>
      </c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88"/>
      <c r="BY186" s="29">
        <v>20000</v>
      </c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88"/>
      <c r="CO186" s="89" t="s">
        <v>182</v>
      </c>
      <c r="CP186" s="90"/>
      <c r="CQ186" s="90"/>
      <c r="CR186" s="90"/>
      <c r="CS186" s="90"/>
      <c r="CT186" s="90"/>
      <c r="CU186" s="90"/>
      <c r="CV186" s="90"/>
      <c r="CW186" s="90"/>
      <c r="CX186" s="90"/>
      <c r="CY186" s="90"/>
      <c r="CZ186" s="90"/>
      <c r="DA186" s="90"/>
      <c r="DB186" s="90"/>
      <c r="DC186" s="90"/>
      <c r="DD186" s="91"/>
    </row>
    <row r="187" spans="1:108" ht="18" customHeight="1">
      <c r="A187" s="38" t="s">
        <v>131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9"/>
      <c r="AB187" s="84" t="s">
        <v>15</v>
      </c>
      <c r="AC187" s="85"/>
      <c r="AD187" s="85"/>
      <c r="AE187" s="85"/>
      <c r="AF187" s="85"/>
      <c r="AG187" s="86"/>
      <c r="AH187" s="87" t="s">
        <v>132</v>
      </c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6"/>
      <c r="BC187" s="29">
        <f>BC195+BC222+BC188</f>
        <v>30082800</v>
      </c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88"/>
      <c r="BY187" s="29">
        <f>BY222+BY195+BY188</f>
        <v>21522357.89</v>
      </c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88"/>
      <c r="CO187" s="89">
        <f t="shared" si="4"/>
        <v>8560442.11</v>
      </c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1"/>
    </row>
    <row r="188" spans="1:108" ht="17.25" customHeight="1">
      <c r="A188" s="38" t="s">
        <v>604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9"/>
      <c r="AB188" s="84" t="s">
        <v>15</v>
      </c>
      <c r="AC188" s="85"/>
      <c r="AD188" s="85"/>
      <c r="AE188" s="85"/>
      <c r="AF188" s="85"/>
      <c r="AG188" s="86"/>
      <c r="AH188" s="87" t="s">
        <v>603</v>
      </c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6"/>
      <c r="BC188" s="29">
        <f>BC189</f>
        <v>688700</v>
      </c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88"/>
      <c r="BY188" s="29">
        <f>BY192</f>
        <v>688620</v>
      </c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88"/>
      <c r="CO188" s="89">
        <f t="shared" si="4"/>
        <v>80</v>
      </c>
      <c r="CP188" s="90"/>
      <c r="CQ188" s="90"/>
      <c r="CR188" s="90"/>
      <c r="CS188" s="90"/>
      <c r="CT188" s="90"/>
      <c r="CU188" s="90"/>
      <c r="CV188" s="90"/>
      <c r="CW188" s="90"/>
      <c r="CX188" s="90"/>
      <c r="CY188" s="90"/>
      <c r="CZ188" s="90"/>
      <c r="DA188" s="90"/>
      <c r="DB188" s="90"/>
      <c r="DC188" s="90"/>
      <c r="DD188" s="91"/>
    </row>
    <row r="189" spans="1:108" ht="17.25" customHeight="1">
      <c r="A189" s="38" t="s">
        <v>238</v>
      </c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9"/>
      <c r="AB189" s="84" t="s">
        <v>15</v>
      </c>
      <c r="AC189" s="85"/>
      <c r="AD189" s="85"/>
      <c r="AE189" s="85"/>
      <c r="AF189" s="85"/>
      <c r="AG189" s="86"/>
      <c r="AH189" s="87" t="s">
        <v>602</v>
      </c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6"/>
      <c r="BC189" s="29">
        <f>BC190</f>
        <v>688700</v>
      </c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88"/>
      <c r="BY189" s="29">
        <f>BY193</f>
        <v>688620</v>
      </c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88"/>
      <c r="CO189" s="89">
        <f t="shared" si="4"/>
        <v>80</v>
      </c>
      <c r="CP189" s="90"/>
      <c r="CQ189" s="90"/>
      <c r="CR189" s="90"/>
      <c r="CS189" s="90"/>
      <c r="CT189" s="90"/>
      <c r="CU189" s="90"/>
      <c r="CV189" s="90"/>
      <c r="CW189" s="90"/>
      <c r="CX189" s="90"/>
      <c r="CY189" s="90"/>
      <c r="CZ189" s="90"/>
      <c r="DA189" s="90"/>
      <c r="DB189" s="90"/>
      <c r="DC189" s="90"/>
      <c r="DD189" s="91"/>
    </row>
    <row r="190" spans="1:108" ht="57.75" customHeight="1">
      <c r="A190" s="38" t="s">
        <v>605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9"/>
      <c r="AB190" s="84" t="s">
        <v>15</v>
      </c>
      <c r="AC190" s="85"/>
      <c r="AD190" s="85"/>
      <c r="AE190" s="85"/>
      <c r="AF190" s="85"/>
      <c r="AG190" s="86"/>
      <c r="AH190" s="87" t="s">
        <v>600</v>
      </c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6"/>
      <c r="BC190" s="29">
        <f>BC192</f>
        <v>688700</v>
      </c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88"/>
      <c r="BY190" s="29">
        <f>BY194</f>
        <v>688620</v>
      </c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88"/>
      <c r="CO190" s="89">
        <f t="shared" si="4"/>
        <v>80</v>
      </c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1"/>
    </row>
    <row r="191" spans="1:108" ht="19.5" customHeight="1">
      <c r="A191" s="38" t="s">
        <v>535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9"/>
      <c r="AB191" s="84" t="s">
        <v>15</v>
      </c>
      <c r="AC191" s="85"/>
      <c r="AD191" s="85"/>
      <c r="AE191" s="85"/>
      <c r="AF191" s="85"/>
      <c r="AG191" s="86"/>
      <c r="AH191" s="87" t="s">
        <v>601</v>
      </c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6"/>
      <c r="BC191" s="29">
        <f>BC192</f>
        <v>688700</v>
      </c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88"/>
      <c r="BY191" s="29">
        <f>BY192</f>
        <v>688620</v>
      </c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88"/>
      <c r="CO191" s="89">
        <f t="shared" si="4"/>
        <v>80</v>
      </c>
      <c r="CP191" s="90"/>
      <c r="CQ191" s="90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1"/>
    </row>
    <row r="192" spans="1:108" ht="45.75" customHeight="1">
      <c r="A192" s="38" t="s">
        <v>606</v>
      </c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9"/>
      <c r="AB192" s="84" t="s">
        <v>15</v>
      </c>
      <c r="AC192" s="85"/>
      <c r="AD192" s="85"/>
      <c r="AE192" s="85"/>
      <c r="AF192" s="85"/>
      <c r="AG192" s="86"/>
      <c r="AH192" s="87" t="s">
        <v>599</v>
      </c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6"/>
      <c r="BC192" s="29">
        <f>BC193</f>
        <v>688700</v>
      </c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88"/>
      <c r="BY192" s="29">
        <f>BY193</f>
        <v>688620</v>
      </c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88"/>
      <c r="CO192" s="89">
        <f t="shared" si="4"/>
        <v>80</v>
      </c>
      <c r="CP192" s="90"/>
      <c r="CQ192" s="90"/>
      <c r="CR192" s="90"/>
      <c r="CS192" s="90"/>
      <c r="CT192" s="90"/>
      <c r="CU192" s="90"/>
      <c r="CV192" s="90"/>
      <c r="CW192" s="90"/>
      <c r="CX192" s="90"/>
      <c r="CY192" s="90"/>
      <c r="CZ192" s="90"/>
      <c r="DA192" s="90"/>
      <c r="DB192" s="90"/>
      <c r="DC192" s="90"/>
      <c r="DD192" s="91"/>
    </row>
    <row r="193" spans="1:108" ht="18" customHeight="1">
      <c r="A193" s="38" t="s">
        <v>212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9"/>
      <c r="AB193" s="84" t="s">
        <v>15</v>
      </c>
      <c r="AC193" s="85"/>
      <c r="AD193" s="85"/>
      <c r="AE193" s="85"/>
      <c r="AF193" s="85"/>
      <c r="AG193" s="86"/>
      <c r="AH193" s="87" t="s">
        <v>598</v>
      </c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6"/>
      <c r="BC193" s="29">
        <f>BC194</f>
        <v>688700</v>
      </c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88"/>
      <c r="BY193" s="29">
        <f>BY194</f>
        <v>688620</v>
      </c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88"/>
      <c r="CO193" s="89">
        <f t="shared" si="4"/>
        <v>80</v>
      </c>
      <c r="CP193" s="90"/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1"/>
    </row>
    <row r="194" spans="1:108" ht="24.75" customHeight="1">
      <c r="A194" s="38" t="s">
        <v>223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9"/>
      <c r="AB194" s="84" t="s">
        <v>15</v>
      </c>
      <c r="AC194" s="85"/>
      <c r="AD194" s="85"/>
      <c r="AE194" s="85"/>
      <c r="AF194" s="85"/>
      <c r="AG194" s="86"/>
      <c r="AH194" s="87" t="s">
        <v>597</v>
      </c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6"/>
      <c r="BC194" s="29">
        <v>688700</v>
      </c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88"/>
      <c r="BY194" s="29">
        <v>688620</v>
      </c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88"/>
      <c r="CO194" s="89">
        <f t="shared" si="4"/>
        <v>80</v>
      </c>
      <c r="CP194" s="90"/>
      <c r="CQ194" s="90"/>
      <c r="CR194" s="90"/>
      <c r="CS194" s="90"/>
      <c r="CT194" s="90"/>
      <c r="CU194" s="90"/>
      <c r="CV194" s="90"/>
      <c r="CW194" s="90"/>
      <c r="CX194" s="90"/>
      <c r="CY194" s="90"/>
      <c r="CZ194" s="90"/>
      <c r="DA194" s="90"/>
      <c r="DB194" s="90"/>
      <c r="DC194" s="90"/>
      <c r="DD194" s="91"/>
    </row>
    <row r="195" spans="1:139" ht="17.25" customHeight="1">
      <c r="A195" s="38" t="s">
        <v>208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9"/>
      <c r="AB195" s="84" t="s">
        <v>15</v>
      </c>
      <c r="AC195" s="85"/>
      <c r="AD195" s="85"/>
      <c r="AE195" s="85"/>
      <c r="AF195" s="85"/>
      <c r="AG195" s="86"/>
      <c r="AH195" s="87" t="s">
        <v>207</v>
      </c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6"/>
      <c r="BC195" s="29">
        <f>BC196+BC204</f>
        <v>27441200</v>
      </c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88"/>
      <c r="BY195" s="29">
        <f>BY198+BY204</f>
        <v>20379531.09</v>
      </c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88"/>
      <c r="CO195" s="89">
        <f t="shared" si="4"/>
        <v>7061668.91</v>
      </c>
      <c r="CP195" s="90"/>
      <c r="CQ195" s="90"/>
      <c r="CR195" s="90"/>
      <c r="CS195" s="90"/>
      <c r="CT195" s="90"/>
      <c r="CU195" s="90"/>
      <c r="CV195" s="90"/>
      <c r="CW195" s="90"/>
      <c r="CX195" s="90"/>
      <c r="CY195" s="90"/>
      <c r="CZ195" s="90"/>
      <c r="DA195" s="90"/>
      <c r="DB195" s="90"/>
      <c r="DC195" s="90"/>
      <c r="DD195" s="91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</row>
    <row r="196" spans="1:138" ht="16.5" customHeight="1">
      <c r="A196" s="38" t="s">
        <v>231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9"/>
      <c r="AB196" s="84" t="s">
        <v>15</v>
      </c>
      <c r="AC196" s="85"/>
      <c r="AD196" s="85"/>
      <c r="AE196" s="85"/>
      <c r="AF196" s="85"/>
      <c r="AG196" s="86"/>
      <c r="AH196" s="87" t="s">
        <v>541</v>
      </c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6"/>
      <c r="BC196" s="29">
        <f>BC198</f>
        <v>873800</v>
      </c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88"/>
      <c r="BY196" s="29">
        <f>BY197</f>
        <v>785516.86</v>
      </c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88"/>
      <c r="CO196" s="89">
        <f t="shared" si="4"/>
        <v>88283.14000000001</v>
      </c>
      <c r="CP196" s="90"/>
      <c r="CQ196" s="90"/>
      <c r="CR196" s="90"/>
      <c r="CS196" s="90"/>
      <c r="CT196" s="90"/>
      <c r="CU196" s="90"/>
      <c r="CV196" s="90"/>
      <c r="CW196" s="90"/>
      <c r="CX196" s="90"/>
      <c r="CY196" s="90"/>
      <c r="CZ196" s="90"/>
      <c r="DA196" s="90"/>
      <c r="DB196" s="90"/>
      <c r="DC196" s="90"/>
      <c r="DD196" s="91"/>
      <c r="DK196" s="26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</row>
    <row r="197" spans="1:108" ht="81.75" customHeight="1">
      <c r="A197" s="38" t="s">
        <v>540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9"/>
      <c r="AB197" s="84" t="s">
        <v>15</v>
      </c>
      <c r="AC197" s="85"/>
      <c r="AD197" s="85"/>
      <c r="AE197" s="85"/>
      <c r="AF197" s="85"/>
      <c r="AG197" s="86"/>
      <c r="AH197" s="87" t="s">
        <v>539</v>
      </c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6"/>
      <c r="BC197" s="29">
        <f>BC199</f>
        <v>873800</v>
      </c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88"/>
      <c r="BY197" s="29">
        <f>BY202</f>
        <v>785516.86</v>
      </c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88"/>
      <c r="CO197" s="89">
        <f t="shared" si="4"/>
        <v>88283.14000000001</v>
      </c>
      <c r="CP197" s="90"/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1"/>
    </row>
    <row r="198" spans="1:108" ht="129.75" customHeight="1">
      <c r="A198" s="38" t="s">
        <v>436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9"/>
      <c r="AB198" s="84" t="s">
        <v>15</v>
      </c>
      <c r="AC198" s="85"/>
      <c r="AD198" s="85"/>
      <c r="AE198" s="85"/>
      <c r="AF198" s="85"/>
      <c r="AG198" s="86"/>
      <c r="AH198" s="87" t="s">
        <v>435</v>
      </c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6"/>
      <c r="BC198" s="29">
        <f>BC200</f>
        <v>873800</v>
      </c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88"/>
      <c r="BY198" s="29">
        <f>BY203</f>
        <v>785516.86</v>
      </c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88"/>
      <c r="CO198" s="89">
        <f t="shared" si="4"/>
        <v>88283.14000000001</v>
      </c>
      <c r="CP198" s="90"/>
      <c r="CQ198" s="90"/>
      <c r="CR198" s="90"/>
      <c r="CS198" s="90"/>
      <c r="CT198" s="90"/>
      <c r="CU198" s="90"/>
      <c r="CV198" s="90"/>
      <c r="CW198" s="90"/>
      <c r="CX198" s="90"/>
      <c r="CY198" s="90"/>
      <c r="CZ198" s="90"/>
      <c r="DA198" s="90"/>
      <c r="DB198" s="90"/>
      <c r="DC198" s="90"/>
      <c r="DD198" s="91"/>
    </row>
    <row r="199" spans="1:108" ht="17.25" customHeight="1">
      <c r="A199" s="38" t="s">
        <v>512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9"/>
      <c r="AB199" s="84" t="s">
        <v>15</v>
      </c>
      <c r="AC199" s="85"/>
      <c r="AD199" s="85"/>
      <c r="AE199" s="85"/>
      <c r="AF199" s="85"/>
      <c r="AG199" s="86"/>
      <c r="AH199" s="87" t="s">
        <v>538</v>
      </c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6"/>
      <c r="BC199" s="29">
        <f>BC201</f>
        <v>873800</v>
      </c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88"/>
      <c r="BY199" s="29">
        <f>BY201</f>
        <v>785516.86</v>
      </c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88"/>
      <c r="CO199" s="89">
        <f t="shared" si="4"/>
        <v>88283.14000000001</v>
      </c>
      <c r="CP199" s="90"/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1"/>
    </row>
    <row r="200" spans="1:108" ht="69.75" customHeight="1">
      <c r="A200" s="38" t="s">
        <v>434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9"/>
      <c r="AB200" s="84" t="s">
        <v>15</v>
      </c>
      <c r="AC200" s="85"/>
      <c r="AD200" s="85"/>
      <c r="AE200" s="85"/>
      <c r="AF200" s="85"/>
      <c r="AG200" s="86"/>
      <c r="AH200" s="87" t="s">
        <v>433</v>
      </c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6"/>
      <c r="BC200" s="29">
        <f>BC202</f>
        <v>873800</v>
      </c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88"/>
      <c r="BY200" s="29">
        <f>BY202</f>
        <v>785516.86</v>
      </c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88"/>
      <c r="CO200" s="89">
        <f aca="true" t="shared" si="8" ref="CO200:CO263">BC200-BY200</f>
        <v>88283.14000000001</v>
      </c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1"/>
    </row>
    <row r="201" spans="1:108" ht="16.5" customHeight="1">
      <c r="A201" s="38" t="s">
        <v>211</v>
      </c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9"/>
      <c r="AB201" s="84" t="s">
        <v>15</v>
      </c>
      <c r="AC201" s="85"/>
      <c r="AD201" s="85"/>
      <c r="AE201" s="85"/>
      <c r="AF201" s="85"/>
      <c r="AG201" s="86"/>
      <c r="AH201" s="87" t="s">
        <v>451</v>
      </c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6"/>
      <c r="BC201" s="29">
        <f>BC202</f>
        <v>873800</v>
      </c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88"/>
      <c r="BY201" s="29">
        <f>BY202</f>
        <v>785516.86</v>
      </c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88"/>
      <c r="CO201" s="89">
        <f t="shared" si="8"/>
        <v>88283.14000000001</v>
      </c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1"/>
    </row>
    <row r="202" spans="1:108" ht="24.75" customHeight="1">
      <c r="A202" s="38" t="s">
        <v>419</v>
      </c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9"/>
      <c r="AB202" s="84" t="s">
        <v>15</v>
      </c>
      <c r="AC202" s="85"/>
      <c r="AD202" s="85"/>
      <c r="AE202" s="85"/>
      <c r="AF202" s="85"/>
      <c r="AG202" s="86"/>
      <c r="AH202" s="87" t="s">
        <v>432</v>
      </c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6"/>
      <c r="BC202" s="29">
        <f>BC203</f>
        <v>873800</v>
      </c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88"/>
      <c r="BY202" s="29">
        <f>BY203</f>
        <v>785516.86</v>
      </c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88"/>
      <c r="CO202" s="89">
        <f t="shared" si="8"/>
        <v>88283.14000000001</v>
      </c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1"/>
    </row>
    <row r="203" spans="1:108" ht="46.5" customHeight="1">
      <c r="A203" s="38" t="s">
        <v>431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9"/>
      <c r="AB203" s="84" t="s">
        <v>15</v>
      </c>
      <c r="AC203" s="85"/>
      <c r="AD203" s="85"/>
      <c r="AE203" s="85"/>
      <c r="AF203" s="85"/>
      <c r="AG203" s="86"/>
      <c r="AH203" s="87" t="s">
        <v>430</v>
      </c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6"/>
      <c r="BC203" s="29">
        <v>873800</v>
      </c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88"/>
      <c r="BY203" s="29">
        <v>785516.86</v>
      </c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88"/>
      <c r="CO203" s="89">
        <f t="shared" si="8"/>
        <v>88283.14000000001</v>
      </c>
      <c r="CP203" s="90"/>
      <c r="CQ203" s="90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1"/>
    </row>
    <row r="204" spans="1:108" ht="17.25" customHeight="1">
      <c r="A204" s="38" t="s">
        <v>238</v>
      </c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9"/>
      <c r="AB204" s="84" t="s">
        <v>15</v>
      </c>
      <c r="AC204" s="85"/>
      <c r="AD204" s="85"/>
      <c r="AE204" s="85"/>
      <c r="AF204" s="85"/>
      <c r="AG204" s="86"/>
      <c r="AH204" s="87" t="s">
        <v>537</v>
      </c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6"/>
      <c r="BC204" s="29">
        <f>BC206+BC213</f>
        <v>26567400</v>
      </c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88"/>
      <c r="BY204" s="29">
        <f>BY206+BY213</f>
        <v>19594014.23</v>
      </c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88"/>
      <c r="CO204" s="89">
        <f t="shared" si="8"/>
        <v>6973385.77</v>
      </c>
      <c r="CP204" s="90"/>
      <c r="CQ204" s="90"/>
      <c r="CR204" s="90"/>
      <c r="CS204" s="90"/>
      <c r="CT204" s="90"/>
      <c r="CU204" s="90"/>
      <c r="CV204" s="90"/>
      <c r="CW204" s="90"/>
      <c r="CX204" s="90"/>
      <c r="CY204" s="90"/>
      <c r="CZ204" s="90"/>
      <c r="DA204" s="90"/>
      <c r="DB204" s="90"/>
      <c r="DC204" s="90"/>
      <c r="DD204" s="91"/>
    </row>
    <row r="205" spans="1:108" ht="59.25" customHeight="1">
      <c r="A205" s="38" t="s">
        <v>429</v>
      </c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9"/>
      <c r="AB205" s="84" t="s">
        <v>15</v>
      </c>
      <c r="AC205" s="85"/>
      <c r="AD205" s="85"/>
      <c r="AE205" s="85"/>
      <c r="AF205" s="85"/>
      <c r="AG205" s="86"/>
      <c r="AH205" s="87" t="s">
        <v>224</v>
      </c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6"/>
      <c r="BC205" s="29">
        <f>BC206</f>
        <v>13635900</v>
      </c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88"/>
      <c r="BY205" s="29">
        <f>BY207</f>
        <v>13255432.23</v>
      </c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88"/>
      <c r="CO205" s="89">
        <f t="shared" si="8"/>
        <v>380467.76999999955</v>
      </c>
      <c r="CP205" s="90"/>
      <c r="CQ205" s="90"/>
      <c r="CR205" s="90"/>
      <c r="CS205" s="90"/>
      <c r="CT205" s="90"/>
      <c r="CU205" s="90"/>
      <c r="CV205" s="90"/>
      <c r="CW205" s="90"/>
      <c r="CX205" s="90"/>
      <c r="CY205" s="90"/>
      <c r="CZ205" s="90"/>
      <c r="DA205" s="90"/>
      <c r="DB205" s="90"/>
      <c r="DC205" s="90"/>
      <c r="DD205" s="91"/>
    </row>
    <row r="206" spans="1:108" ht="18" customHeight="1">
      <c r="A206" s="38" t="s">
        <v>535</v>
      </c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9"/>
      <c r="AB206" s="84" t="s">
        <v>15</v>
      </c>
      <c r="AC206" s="85"/>
      <c r="AD206" s="85"/>
      <c r="AE206" s="85"/>
      <c r="AF206" s="85"/>
      <c r="AG206" s="86"/>
      <c r="AH206" s="87" t="s">
        <v>536</v>
      </c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6"/>
      <c r="BC206" s="29">
        <f>BC209+BC211</f>
        <v>13635900</v>
      </c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88"/>
      <c r="BY206" s="29">
        <f>BY207</f>
        <v>13255432.23</v>
      </c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88"/>
      <c r="CO206" s="89">
        <f t="shared" si="8"/>
        <v>380467.76999999955</v>
      </c>
      <c r="CP206" s="90"/>
      <c r="CQ206" s="90"/>
      <c r="CR206" s="90"/>
      <c r="CS206" s="90"/>
      <c r="CT206" s="90"/>
      <c r="CU206" s="90"/>
      <c r="CV206" s="90"/>
      <c r="CW206" s="90"/>
      <c r="CX206" s="90"/>
      <c r="CY206" s="90"/>
      <c r="CZ206" s="90"/>
      <c r="DA206" s="90"/>
      <c r="DB206" s="90"/>
      <c r="DC206" s="90"/>
      <c r="DD206" s="91"/>
    </row>
    <row r="207" spans="1:108" ht="58.5" customHeight="1">
      <c r="A207" s="38" t="s">
        <v>533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9"/>
      <c r="AB207" s="84" t="s">
        <v>15</v>
      </c>
      <c r="AC207" s="85"/>
      <c r="AD207" s="85"/>
      <c r="AE207" s="85"/>
      <c r="AF207" s="85"/>
      <c r="AG207" s="86"/>
      <c r="AH207" s="87" t="s">
        <v>479</v>
      </c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6"/>
      <c r="BC207" s="29">
        <f>BC208+BC211</f>
        <v>13635900</v>
      </c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88"/>
      <c r="BY207" s="29">
        <f>BY211+BY208</f>
        <v>13255432.23</v>
      </c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88"/>
      <c r="CO207" s="89">
        <f t="shared" si="8"/>
        <v>380467.76999999955</v>
      </c>
      <c r="CP207" s="90"/>
      <c r="CQ207" s="90"/>
      <c r="CR207" s="90"/>
      <c r="CS207" s="90"/>
      <c r="CT207" s="90"/>
      <c r="CU207" s="90"/>
      <c r="CV207" s="90"/>
      <c r="CW207" s="90"/>
      <c r="CX207" s="90"/>
      <c r="CY207" s="90"/>
      <c r="CZ207" s="90"/>
      <c r="DA207" s="90"/>
      <c r="DB207" s="90"/>
      <c r="DC207" s="90"/>
      <c r="DD207" s="91"/>
    </row>
    <row r="208" spans="1:108" ht="16.5" customHeight="1">
      <c r="A208" s="38" t="s">
        <v>211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9"/>
      <c r="AB208" s="84" t="s">
        <v>15</v>
      </c>
      <c r="AC208" s="85"/>
      <c r="AD208" s="85"/>
      <c r="AE208" s="85"/>
      <c r="AF208" s="85"/>
      <c r="AG208" s="86"/>
      <c r="AH208" s="87" t="s">
        <v>634</v>
      </c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6"/>
      <c r="BC208" s="29">
        <f>BC209</f>
        <v>126100</v>
      </c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88"/>
      <c r="BY208" s="29">
        <f>BY209</f>
        <v>126019</v>
      </c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88"/>
      <c r="CO208" s="89">
        <f t="shared" si="8"/>
        <v>81</v>
      </c>
      <c r="CP208" s="90"/>
      <c r="CQ208" s="90"/>
      <c r="CR208" s="90"/>
      <c r="CS208" s="90"/>
      <c r="CT208" s="90"/>
      <c r="CU208" s="90"/>
      <c r="CV208" s="90"/>
      <c r="CW208" s="90"/>
      <c r="CX208" s="90"/>
      <c r="CY208" s="90"/>
      <c r="CZ208" s="90"/>
      <c r="DA208" s="90"/>
      <c r="DB208" s="90"/>
      <c r="DC208" s="90"/>
      <c r="DD208" s="91"/>
    </row>
    <row r="209" spans="1:108" ht="16.5" customHeight="1">
      <c r="A209" s="38" t="s">
        <v>102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9"/>
      <c r="AB209" s="84" t="s">
        <v>15</v>
      </c>
      <c r="AC209" s="85"/>
      <c r="AD209" s="85"/>
      <c r="AE209" s="85"/>
      <c r="AF209" s="85"/>
      <c r="AG209" s="86"/>
      <c r="AH209" s="87" t="s">
        <v>633</v>
      </c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6"/>
      <c r="BC209" s="29">
        <f>BC210</f>
        <v>126100</v>
      </c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88"/>
      <c r="BY209" s="29">
        <f>BY210</f>
        <v>126019</v>
      </c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88"/>
      <c r="CO209" s="89">
        <f t="shared" si="8"/>
        <v>81</v>
      </c>
      <c r="CP209" s="90"/>
      <c r="CQ209" s="90"/>
      <c r="CR209" s="90"/>
      <c r="CS209" s="90"/>
      <c r="CT209" s="90"/>
      <c r="CU209" s="90"/>
      <c r="CV209" s="90"/>
      <c r="CW209" s="90"/>
      <c r="CX209" s="90"/>
      <c r="CY209" s="90"/>
      <c r="CZ209" s="90"/>
      <c r="DA209" s="90"/>
      <c r="DB209" s="90"/>
      <c r="DC209" s="90"/>
      <c r="DD209" s="91"/>
    </row>
    <row r="210" spans="1:108" ht="16.5" customHeight="1">
      <c r="A210" s="38" t="s">
        <v>107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9"/>
      <c r="AB210" s="84" t="s">
        <v>15</v>
      </c>
      <c r="AC210" s="85"/>
      <c r="AD210" s="85"/>
      <c r="AE210" s="85"/>
      <c r="AF210" s="85"/>
      <c r="AG210" s="86"/>
      <c r="AH210" s="87" t="s">
        <v>632</v>
      </c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6"/>
      <c r="BC210" s="29">
        <v>126100</v>
      </c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88"/>
      <c r="BY210" s="29">
        <v>126019</v>
      </c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88"/>
      <c r="CO210" s="89">
        <f t="shared" si="8"/>
        <v>81</v>
      </c>
      <c r="CP210" s="90"/>
      <c r="CQ210" s="90"/>
      <c r="CR210" s="90"/>
      <c r="CS210" s="90"/>
      <c r="CT210" s="90"/>
      <c r="CU210" s="90"/>
      <c r="CV210" s="90"/>
      <c r="CW210" s="90"/>
      <c r="CX210" s="90"/>
      <c r="CY210" s="90"/>
      <c r="CZ210" s="90"/>
      <c r="DA210" s="90"/>
      <c r="DB210" s="90"/>
      <c r="DC210" s="90"/>
      <c r="DD210" s="91"/>
    </row>
    <row r="211" spans="1:108" ht="16.5" customHeight="1">
      <c r="A211" s="38" t="s">
        <v>212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9"/>
      <c r="AB211" s="84" t="s">
        <v>15</v>
      </c>
      <c r="AC211" s="85"/>
      <c r="AD211" s="85"/>
      <c r="AE211" s="85"/>
      <c r="AF211" s="85"/>
      <c r="AG211" s="86"/>
      <c r="AH211" s="87" t="s">
        <v>478</v>
      </c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6"/>
      <c r="BC211" s="29">
        <f>BC212</f>
        <v>13509800</v>
      </c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88"/>
      <c r="BY211" s="29">
        <f>BY212</f>
        <v>13129413.23</v>
      </c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88"/>
      <c r="CO211" s="89">
        <f t="shared" si="8"/>
        <v>380386.76999999955</v>
      </c>
      <c r="CP211" s="90"/>
      <c r="CQ211" s="90"/>
      <c r="CR211" s="90"/>
      <c r="CS211" s="90"/>
      <c r="CT211" s="90"/>
      <c r="CU211" s="90"/>
      <c r="CV211" s="90"/>
      <c r="CW211" s="90"/>
      <c r="CX211" s="90"/>
      <c r="CY211" s="90"/>
      <c r="CZ211" s="90"/>
      <c r="DA211" s="90"/>
      <c r="DB211" s="90"/>
      <c r="DC211" s="90"/>
      <c r="DD211" s="91"/>
    </row>
    <row r="212" spans="1:108" ht="24.75" customHeight="1">
      <c r="A212" s="38" t="s">
        <v>223</v>
      </c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9"/>
      <c r="AB212" s="84" t="s">
        <v>15</v>
      </c>
      <c r="AC212" s="85"/>
      <c r="AD212" s="85"/>
      <c r="AE212" s="85"/>
      <c r="AF212" s="85"/>
      <c r="AG212" s="86"/>
      <c r="AH212" s="87" t="s">
        <v>477</v>
      </c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6"/>
      <c r="BC212" s="29">
        <v>13509800</v>
      </c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88"/>
      <c r="BY212" s="29">
        <v>13129413.23</v>
      </c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88"/>
      <c r="CO212" s="89">
        <f t="shared" si="8"/>
        <v>380386.76999999955</v>
      </c>
      <c r="CP212" s="90"/>
      <c r="CQ212" s="90"/>
      <c r="CR212" s="90"/>
      <c r="CS212" s="90"/>
      <c r="CT212" s="90"/>
      <c r="CU212" s="90"/>
      <c r="CV212" s="90"/>
      <c r="CW212" s="90"/>
      <c r="CX212" s="90"/>
      <c r="CY212" s="90"/>
      <c r="CZ212" s="90"/>
      <c r="DA212" s="90"/>
      <c r="DB212" s="90"/>
      <c r="DC212" s="90"/>
      <c r="DD212" s="91"/>
    </row>
    <row r="213" spans="1:108" ht="57" customHeight="1">
      <c r="A213" s="38" t="s">
        <v>428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9"/>
      <c r="AB213" s="84" t="s">
        <v>15</v>
      </c>
      <c r="AC213" s="85"/>
      <c r="AD213" s="85"/>
      <c r="AE213" s="85"/>
      <c r="AF213" s="85"/>
      <c r="AG213" s="86"/>
      <c r="AH213" s="87" t="s">
        <v>427</v>
      </c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6"/>
      <c r="BC213" s="29">
        <f>BC214</f>
        <v>12931500</v>
      </c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88"/>
      <c r="BY213" s="29">
        <f>BY214</f>
        <v>6338582</v>
      </c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88"/>
      <c r="CO213" s="89">
        <f t="shared" si="8"/>
        <v>6592918</v>
      </c>
      <c r="CP213" s="90"/>
      <c r="CQ213" s="90"/>
      <c r="CR213" s="90"/>
      <c r="CS213" s="90"/>
      <c r="CT213" s="90"/>
      <c r="CU213" s="90"/>
      <c r="CV213" s="90"/>
      <c r="CW213" s="90"/>
      <c r="CX213" s="90"/>
      <c r="CY213" s="90"/>
      <c r="CZ213" s="90"/>
      <c r="DA213" s="90"/>
      <c r="DB213" s="90"/>
      <c r="DC213" s="90"/>
      <c r="DD213" s="91"/>
    </row>
    <row r="214" spans="1:108" ht="15.75" customHeight="1">
      <c r="A214" s="38" t="s">
        <v>535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9"/>
      <c r="AB214" s="84" t="s">
        <v>15</v>
      </c>
      <c r="AC214" s="85"/>
      <c r="AD214" s="85"/>
      <c r="AE214" s="85"/>
      <c r="AF214" s="85"/>
      <c r="AG214" s="86"/>
      <c r="AH214" s="87" t="s">
        <v>534</v>
      </c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6"/>
      <c r="BC214" s="29">
        <f>BC216</f>
        <v>12931500</v>
      </c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88"/>
      <c r="BY214" s="29">
        <f>BY216</f>
        <v>6338582</v>
      </c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88"/>
      <c r="CO214" s="89">
        <f t="shared" si="8"/>
        <v>6592918</v>
      </c>
      <c r="CP214" s="90"/>
      <c r="CQ214" s="90"/>
      <c r="CR214" s="90"/>
      <c r="CS214" s="90"/>
      <c r="CT214" s="90"/>
      <c r="CU214" s="90"/>
      <c r="CV214" s="90"/>
      <c r="CW214" s="90"/>
      <c r="CX214" s="90"/>
      <c r="CY214" s="90"/>
      <c r="CZ214" s="90"/>
      <c r="DA214" s="90"/>
      <c r="DB214" s="90"/>
      <c r="DC214" s="90"/>
      <c r="DD214" s="91"/>
    </row>
    <row r="215" spans="1:108" ht="47.25" customHeight="1">
      <c r="A215" s="38" t="s">
        <v>321</v>
      </c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9"/>
      <c r="AB215" s="84" t="s">
        <v>15</v>
      </c>
      <c r="AC215" s="85"/>
      <c r="AD215" s="85"/>
      <c r="AE215" s="85"/>
      <c r="AF215" s="85"/>
      <c r="AG215" s="86"/>
      <c r="AH215" s="87" t="s">
        <v>616</v>
      </c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6"/>
      <c r="BC215" s="29">
        <f>BC216</f>
        <v>12931500</v>
      </c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88"/>
      <c r="BY215" s="29">
        <f>BY216</f>
        <v>6338582</v>
      </c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88"/>
      <c r="CO215" s="89">
        <f t="shared" si="8"/>
        <v>6592918</v>
      </c>
      <c r="CP215" s="90"/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1"/>
    </row>
    <row r="216" spans="1:108" ht="59.25" customHeight="1">
      <c r="A216" s="38" t="s">
        <v>533</v>
      </c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9"/>
      <c r="AB216" s="84" t="s">
        <v>15</v>
      </c>
      <c r="AC216" s="85"/>
      <c r="AD216" s="85"/>
      <c r="AE216" s="85"/>
      <c r="AF216" s="85"/>
      <c r="AG216" s="86"/>
      <c r="AH216" s="87" t="s">
        <v>476</v>
      </c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6"/>
      <c r="BC216" s="29">
        <f>BC220+BC217</f>
        <v>12931500</v>
      </c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88"/>
      <c r="BY216" s="29">
        <f>BY220+BY217</f>
        <v>6338582</v>
      </c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88"/>
      <c r="CO216" s="89">
        <f t="shared" si="8"/>
        <v>6592918</v>
      </c>
      <c r="CP216" s="90"/>
      <c r="CQ216" s="90"/>
      <c r="CR216" s="90"/>
      <c r="CS216" s="90"/>
      <c r="CT216" s="90"/>
      <c r="CU216" s="90"/>
      <c r="CV216" s="90"/>
      <c r="CW216" s="90"/>
      <c r="CX216" s="90"/>
      <c r="CY216" s="90"/>
      <c r="CZ216" s="90"/>
      <c r="DA216" s="90"/>
      <c r="DB216" s="90"/>
      <c r="DC216" s="90"/>
      <c r="DD216" s="91"/>
    </row>
    <row r="217" spans="1:108" ht="16.5" customHeight="1">
      <c r="A217" s="38" t="s">
        <v>211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9"/>
      <c r="AB217" s="84" t="s">
        <v>15</v>
      </c>
      <c r="AC217" s="85"/>
      <c r="AD217" s="85"/>
      <c r="AE217" s="85"/>
      <c r="AF217" s="85"/>
      <c r="AG217" s="86"/>
      <c r="AH217" s="87" t="s">
        <v>620</v>
      </c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6"/>
      <c r="BC217" s="29">
        <f>BC218</f>
        <v>90700</v>
      </c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88"/>
      <c r="BY217" s="29">
        <f>BY218</f>
        <v>90646.55</v>
      </c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88"/>
      <c r="CO217" s="89">
        <f>BC217-BY217</f>
        <v>53.44999999999709</v>
      </c>
      <c r="CP217" s="90"/>
      <c r="CQ217" s="90"/>
      <c r="CR217" s="90"/>
      <c r="CS217" s="90"/>
      <c r="CT217" s="90"/>
      <c r="CU217" s="90"/>
      <c r="CV217" s="90"/>
      <c r="CW217" s="90"/>
      <c r="CX217" s="90"/>
      <c r="CY217" s="90"/>
      <c r="CZ217" s="90"/>
      <c r="DA217" s="90"/>
      <c r="DB217" s="90"/>
      <c r="DC217" s="90"/>
      <c r="DD217" s="91"/>
    </row>
    <row r="218" spans="1:108" ht="16.5" customHeight="1">
      <c r="A218" s="38" t="s">
        <v>102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9"/>
      <c r="AB218" s="84" t="s">
        <v>15</v>
      </c>
      <c r="AC218" s="85"/>
      <c r="AD218" s="85"/>
      <c r="AE218" s="85"/>
      <c r="AF218" s="85"/>
      <c r="AG218" s="86"/>
      <c r="AH218" s="87" t="s">
        <v>619</v>
      </c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6"/>
      <c r="BC218" s="29">
        <f>BC219</f>
        <v>90700</v>
      </c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88"/>
      <c r="BY218" s="29">
        <f>BY219</f>
        <v>90646.55</v>
      </c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88"/>
      <c r="CO218" s="89">
        <f>CO217</f>
        <v>53.44999999999709</v>
      </c>
      <c r="CP218" s="90"/>
      <c r="CQ218" s="90"/>
      <c r="CR218" s="90"/>
      <c r="CS218" s="90"/>
      <c r="CT218" s="90"/>
      <c r="CU218" s="90"/>
      <c r="CV218" s="90"/>
      <c r="CW218" s="90"/>
      <c r="CX218" s="90"/>
      <c r="CY218" s="90"/>
      <c r="CZ218" s="90"/>
      <c r="DA218" s="90"/>
      <c r="DB218" s="90"/>
      <c r="DC218" s="90"/>
      <c r="DD218" s="91"/>
    </row>
    <row r="219" spans="1:108" ht="16.5" customHeight="1">
      <c r="A219" s="38" t="s">
        <v>107</v>
      </c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9"/>
      <c r="AB219" s="84" t="s">
        <v>15</v>
      </c>
      <c r="AC219" s="85"/>
      <c r="AD219" s="85"/>
      <c r="AE219" s="85"/>
      <c r="AF219" s="85"/>
      <c r="AG219" s="86"/>
      <c r="AH219" s="87" t="s">
        <v>618</v>
      </c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6"/>
      <c r="BC219" s="29">
        <v>90700</v>
      </c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88"/>
      <c r="BY219" s="29">
        <v>90646.55</v>
      </c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88"/>
      <c r="CO219" s="89">
        <f>CO217</f>
        <v>53.44999999999709</v>
      </c>
      <c r="CP219" s="90"/>
      <c r="CQ219" s="90"/>
      <c r="CR219" s="90"/>
      <c r="CS219" s="90"/>
      <c r="CT219" s="90"/>
      <c r="CU219" s="90"/>
      <c r="CV219" s="90"/>
      <c r="CW219" s="90"/>
      <c r="CX219" s="90"/>
      <c r="CY219" s="90"/>
      <c r="CZ219" s="90"/>
      <c r="DA219" s="90"/>
      <c r="DB219" s="90"/>
      <c r="DC219" s="90"/>
      <c r="DD219" s="91"/>
    </row>
    <row r="220" spans="1:108" ht="16.5" customHeight="1">
      <c r="A220" s="38" t="s">
        <v>212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9"/>
      <c r="AB220" s="84" t="s">
        <v>15</v>
      </c>
      <c r="AC220" s="85"/>
      <c r="AD220" s="85"/>
      <c r="AE220" s="85"/>
      <c r="AF220" s="85"/>
      <c r="AG220" s="86"/>
      <c r="AH220" s="87" t="s">
        <v>475</v>
      </c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6"/>
      <c r="BC220" s="29">
        <f>BC221</f>
        <v>12840800</v>
      </c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88"/>
      <c r="BY220" s="29">
        <f>BY221</f>
        <v>6247935.45</v>
      </c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88"/>
      <c r="CO220" s="89">
        <f t="shared" si="8"/>
        <v>6592864.55</v>
      </c>
      <c r="CP220" s="90"/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1"/>
    </row>
    <row r="221" spans="1:108" ht="24.75" customHeight="1">
      <c r="A221" s="38" t="s">
        <v>223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9"/>
      <c r="AB221" s="84" t="s">
        <v>15</v>
      </c>
      <c r="AC221" s="85"/>
      <c r="AD221" s="85"/>
      <c r="AE221" s="85"/>
      <c r="AF221" s="85"/>
      <c r="AG221" s="86"/>
      <c r="AH221" s="87" t="s">
        <v>474</v>
      </c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6"/>
      <c r="BC221" s="29">
        <v>12840800</v>
      </c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88"/>
      <c r="BY221" s="29">
        <v>6247935.45</v>
      </c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88"/>
      <c r="CO221" s="89">
        <f t="shared" si="8"/>
        <v>6592864.55</v>
      </c>
      <c r="CP221" s="90"/>
      <c r="CQ221" s="90"/>
      <c r="CR221" s="90"/>
      <c r="CS221" s="90"/>
      <c r="CT221" s="90"/>
      <c r="CU221" s="90"/>
      <c r="CV221" s="90"/>
      <c r="CW221" s="90"/>
      <c r="CX221" s="90"/>
      <c r="CY221" s="90"/>
      <c r="CZ221" s="90"/>
      <c r="DA221" s="90"/>
      <c r="DB221" s="90"/>
      <c r="DC221" s="90"/>
      <c r="DD221" s="91"/>
    </row>
    <row r="222" spans="1:108" ht="15" customHeight="1">
      <c r="A222" s="94" t="s">
        <v>133</v>
      </c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5"/>
      <c r="AB222" s="84" t="s">
        <v>15</v>
      </c>
      <c r="AC222" s="85"/>
      <c r="AD222" s="85"/>
      <c r="AE222" s="85"/>
      <c r="AF222" s="85"/>
      <c r="AG222" s="86"/>
      <c r="AH222" s="87" t="s">
        <v>134</v>
      </c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6"/>
      <c r="BC222" s="29">
        <f>BC223+BC233+BC246+BC252</f>
        <v>1952900</v>
      </c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88"/>
      <c r="BY222" s="29">
        <f>BY233+BY252</f>
        <v>454206.80000000005</v>
      </c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88"/>
      <c r="CO222" s="89">
        <f t="shared" si="8"/>
        <v>1498693.2</v>
      </c>
      <c r="CP222" s="90"/>
      <c r="CQ222" s="90"/>
      <c r="CR222" s="90"/>
      <c r="CS222" s="90"/>
      <c r="CT222" s="90"/>
      <c r="CU222" s="90"/>
      <c r="CV222" s="90"/>
      <c r="CW222" s="90"/>
      <c r="CX222" s="90"/>
      <c r="CY222" s="90"/>
      <c r="CZ222" s="90"/>
      <c r="DA222" s="90"/>
      <c r="DB222" s="90"/>
      <c r="DC222" s="90"/>
      <c r="DD222" s="91"/>
    </row>
    <row r="223" spans="1:108" ht="59.25" customHeight="1" hidden="1">
      <c r="A223" s="38" t="s">
        <v>409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9"/>
      <c r="AB223" s="84" t="s">
        <v>15</v>
      </c>
      <c r="AC223" s="85"/>
      <c r="AD223" s="85"/>
      <c r="AE223" s="85"/>
      <c r="AF223" s="85"/>
      <c r="AG223" s="86"/>
      <c r="AH223" s="87" t="s">
        <v>320</v>
      </c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6"/>
      <c r="BC223" s="29">
        <f>BC224</f>
        <v>0</v>
      </c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88"/>
      <c r="BY223" s="29" t="str">
        <f>BY227</f>
        <v>-</v>
      </c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88"/>
      <c r="CO223" s="89" t="e">
        <f t="shared" si="8"/>
        <v>#VALUE!</v>
      </c>
      <c r="CP223" s="90"/>
      <c r="CQ223" s="90"/>
      <c r="CR223" s="90"/>
      <c r="CS223" s="90"/>
      <c r="CT223" s="90"/>
      <c r="CU223" s="90"/>
      <c r="CV223" s="90"/>
      <c r="CW223" s="90"/>
      <c r="CX223" s="90"/>
      <c r="CY223" s="90"/>
      <c r="CZ223" s="90"/>
      <c r="DA223" s="90"/>
      <c r="DB223" s="90"/>
      <c r="DC223" s="90"/>
      <c r="DD223" s="91"/>
    </row>
    <row r="224" spans="1:108" ht="37.5" customHeight="1" hidden="1">
      <c r="A224" s="38" t="s">
        <v>316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9"/>
      <c r="AB224" s="84" t="s">
        <v>15</v>
      </c>
      <c r="AC224" s="85"/>
      <c r="AD224" s="85"/>
      <c r="AE224" s="85"/>
      <c r="AF224" s="85"/>
      <c r="AG224" s="86"/>
      <c r="AH224" s="87" t="s">
        <v>410</v>
      </c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6"/>
      <c r="BC224" s="29">
        <f>BC226</f>
        <v>0</v>
      </c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88"/>
      <c r="BY224" s="29" t="str">
        <f>BY226</f>
        <v>-</v>
      </c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88"/>
      <c r="CO224" s="89" t="e">
        <f t="shared" si="8"/>
        <v>#VALUE!</v>
      </c>
      <c r="CP224" s="90"/>
      <c r="CQ224" s="90"/>
      <c r="CR224" s="90"/>
      <c r="CS224" s="90"/>
      <c r="CT224" s="90"/>
      <c r="CU224" s="90"/>
      <c r="CV224" s="90"/>
      <c r="CW224" s="90"/>
      <c r="CX224" s="90"/>
      <c r="CY224" s="90"/>
      <c r="CZ224" s="90"/>
      <c r="DA224" s="90"/>
      <c r="DB224" s="90"/>
      <c r="DC224" s="90"/>
      <c r="DD224" s="91"/>
    </row>
    <row r="225" spans="1:108" ht="13.5" customHeight="1" hidden="1">
      <c r="A225" s="38" t="s">
        <v>211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9"/>
      <c r="AB225" s="84" t="s">
        <v>15</v>
      </c>
      <c r="AC225" s="85"/>
      <c r="AD225" s="85"/>
      <c r="AE225" s="85"/>
      <c r="AF225" s="85"/>
      <c r="AG225" s="86"/>
      <c r="AH225" s="87" t="s">
        <v>411</v>
      </c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6"/>
      <c r="BC225" s="34">
        <f>BC226</f>
        <v>0</v>
      </c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 t="str">
        <f>BY226</f>
        <v>-</v>
      </c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89" t="e">
        <f t="shared" si="8"/>
        <v>#VALUE!</v>
      </c>
      <c r="CP225" s="90"/>
      <c r="CQ225" s="90"/>
      <c r="CR225" s="90"/>
      <c r="CS225" s="90"/>
      <c r="CT225" s="90"/>
      <c r="CU225" s="90"/>
      <c r="CV225" s="90"/>
      <c r="CW225" s="90"/>
      <c r="CX225" s="90"/>
      <c r="CY225" s="90"/>
      <c r="CZ225" s="90"/>
      <c r="DA225" s="90"/>
      <c r="DB225" s="90"/>
      <c r="DC225" s="90"/>
      <c r="DD225" s="91"/>
    </row>
    <row r="226" spans="1:108" ht="15" customHeight="1" hidden="1">
      <c r="A226" s="38" t="s">
        <v>102</v>
      </c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9"/>
      <c r="AB226" s="84" t="s">
        <v>15</v>
      </c>
      <c r="AC226" s="85"/>
      <c r="AD226" s="85"/>
      <c r="AE226" s="85"/>
      <c r="AF226" s="85"/>
      <c r="AG226" s="86"/>
      <c r="AH226" s="87" t="s">
        <v>412</v>
      </c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6"/>
      <c r="BC226" s="29">
        <f>BC227</f>
        <v>0</v>
      </c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88"/>
      <c r="BY226" s="29" t="str">
        <f>BY227</f>
        <v>-</v>
      </c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88"/>
      <c r="CO226" s="89" t="e">
        <f t="shared" si="8"/>
        <v>#VALUE!</v>
      </c>
      <c r="CP226" s="90"/>
      <c r="CQ226" s="90"/>
      <c r="CR226" s="90"/>
      <c r="CS226" s="90"/>
      <c r="CT226" s="90"/>
      <c r="CU226" s="90"/>
      <c r="CV226" s="90"/>
      <c r="CW226" s="90"/>
      <c r="CX226" s="90"/>
      <c r="CY226" s="90"/>
      <c r="CZ226" s="90"/>
      <c r="DA226" s="90"/>
      <c r="DB226" s="90"/>
      <c r="DC226" s="90"/>
      <c r="DD226" s="91"/>
    </row>
    <row r="227" spans="1:108" ht="22.5" customHeight="1" hidden="1">
      <c r="A227" s="38" t="s">
        <v>106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9"/>
      <c r="AB227" s="84" t="s">
        <v>15</v>
      </c>
      <c r="AC227" s="85"/>
      <c r="AD227" s="85"/>
      <c r="AE227" s="85"/>
      <c r="AF227" s="85"/>
      <c r="AG227" s="86"/>
      <c r="AH227" s="87" t="s">
        <v>319</v>
      </c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6"/>
      <c r="BC227" s="29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88"/>
      <c r="BY227" s="29" t="s">
        <v>182</v>
      </c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88"/>
      <c r="CO227" s="89" t="e">
        <f t="shared" si="8"/>
        <v>#VALUE!</v>
      </c>
      <c r="CP227" s="90"/>
      <c r="CQ227" s="90"/>
      <c r="CR227" s="90"/>
      <c r="CS227" s="90"/>
      <c r="CT227" s="90"/>
      <c r="CU227" s="90"/>
      <c r="CV227" s="90"/>
      <c r="CW227" s="90"/>
      <c r="CX227" s="90"/>
      <c r="CY227" s="90"/>
      <c r="CZ227" s="90"/>
      <c r="DA227" s="90"/>
      <c r="DB227" s="90"/>
      <c r="DC227" s="90"/>
      <c r="DD227" s="91"/>
    </row>
    <row r="228" spans="1:108" ht="0" customHeight="1" hidden="1">
      <c r="A228" s="38" t="s">
        <v>133</v>
      </c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9"/>
      <c r="AB228" s="84" t="s">
        <v>15</v>
      </c>
      <c r="AC228" s="85"/>
      <c r="AD228" s="85"/>
      <c r="AE228" s="85"/>
      <c r="AF228" s="85"/>
      <c r="AG228" s="86"/>
      <c r="AH228" s="87" t="s">
        <v>134</v>
      </c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6"/>
      <c r="BC228" s="34">
        <f>BC233+BC241+BC252</f>
        <v>1952900</v>
      </c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>
        <f>BY233+BY252</f>
        <v>454206.80000000005</v>
      </c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89">
        <f t="shared" si="8"/>
        <v>1498693.2</v>
      </c>
      <c r="CP228" s="90"/>
      <c r="CQ228" s="90"/>
      <c r="CR228" s="90"/>
      <c r="CS228" s="90"/>
      <c r="CT228" s="90"/>
      <c r="CU228" s="90"/>
      <c r="CV228" s="90"/>
      <c r="CW228" s="90"/>
      <c r="CX228" s="90"/>
      <c r="CY228" s="90"/>
      <c r="CZ228" s="90"/>
      <c r="DA228" s="90"/>
      <c r="DB228" s="90"/>
      <c r="DC228" s="90"/>
      <c r="DD228" s="91"/>
    </row>
    <row r="229" spans="1:108" ht="24" customHeight="1" hidden="1">
      <c r="A229" s="38" t="s">
        <v>237</v>
      </c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9"/>
      <c r="AB229" s="84" t="s">
        <v>15</v>
      </c>
      <c r="AC229" s="85"/>
      <c r="AD229" s="85"/>
      <c r="AE229" s="85"/>
      <c r="AF229" s="85"/>
      <c r="AG229" s="86"/>
      <c r="AH229" s="87" t="s">
        <v>413</v>
      </c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6"/>
      <c r="BC229" s="34">
        <f>BC228</f>
        <v>1952900</v>
      </c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>
        <f>BY228</f>
        <v>454206.80000000005</v>
      </c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89">
        <f t="shared" si="8"/>
        <v>1498693.2</v>
      </c>
      <c r="CP229" s="90"/>
      <c r="CQ229" s="90"/>
      <c r="CR229" s="90"/>
      <c r="CS229" s="90"/>
      <c r="CT229" s="90"/>
      <c r="CU229" s="90"/>
      <c r="CV229" s="90"/>
      <c r="CW229" s="90"/>
      <c r="CX229" s="90"/>
      <c r="CY229" s="90"/>
      <c r="CZ229" s="90"/>
      <c r="DA229" s="90"/>
      <c r="DB229" s="90"/>
      <c r="DC229" s="90"/>
      <c r="DD229" s="91"/>
    </row>
    <row r="230" spans="1:108" ht="69" customHeight="1" hidden="1">
      <c r="A230" s="38" t="s">
        <v>414</v>
      </c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9"/>
      <c r="AB230" s="84" t="s">
        <v>15</v>
      </c>
      <c r="AC230" s="85"/>
      <c r="AD230" s="85"/>
      <c r="AE230" s="85"/>
      <c r="AF230" s="85"/>
      <c r="AG230" s="86"/>
      <c r="AH230" s="87" t="s">
        <v>415</v>
      </c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6"/>
      <c r="BC230" s="34">
        <f>BC229</f>
        <v>1952900</v>
      </c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>
        <f>BY229</f>
        <v>454206.80000000005</v>
      </c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89">
        <f t="shared" si="8"/>
        <v>1498693.2</v>
      </c>
      <c r="CP230" s="90"/>
      <c r="CQ230" s="90"/>
      <c r="CR230" s="90"/>
      <c r="CS230" s="90"/>
      <c r="CT230" s="90"/>
      <c r="CU230" s="90"/>
      <c r="CV230" s="90"/>
      <c r="CW230" s="90"/>
      <c r="CX230" s="90"/>
      <c r="CY230" s="90"/>
      <c r="CZ230" s="90"/>
      <c r="DA230" s="90"/>
      <c r="DB230" s="90"/>
      <c r="DC230" s="90"/>
      <c r="DD230" s="91"/>
    </row>
    <row r="231" spans="1:108" ht="25.5" customHeight="1">
      <c r="A231" s="38" t="s">
        <v>237</v>
      </c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9"/>
      <c r="AB231" s="84" t="s">
        <v>15</v>
      </c>
      <c r="AC231" s="85"/>
      <c r="AD231" s="85"/>
      <c r="AE231" s="85"/>
      <c r="AF231" s="85"/>
      <c r="AG231" s="86"/>
      <c r="AH231" s="87" t="s">
        <v>413</v>
      </c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6"/>
      <c r="BC231" s="34">
        <f>BC232+BC251</f>
        <v>1975500</v>
      </c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>
        <f>BY232</f>
        <v>454206.80000000005</v>
      </c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89">
        <f t="shared" si="8"/>
        <v>1521293.2</v>
      </c>
      <c r="CP231" s="90"/>
      <c r="CQ231" s="90"/>
      <c r="CR231" s="90"/>
      <c r="CS231" s="90"/>
      <c r="CT231" s="90"/>
      <c r="CU231" s="90"/>
      <c r="CV231" s="90"/>
      <c r="CW231" s="90"/>
      <c r="CX231" s="90"/>
      <c r="CY231" s="90"/>
      <c r="CZ231" s="90"/>
      <c r="DA231" s="90"/>
      <c r="DB231" s="90"/>
      <c r="DC231" s="90"/>
      <c r="DD231" s="91"/>
    </row>
    <row r="232" spans="1:108" ht="81" customHeight="1">
      <c r="A232" s="38" t="s">
        <v>532</v>
      </c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9"/>
      <c r="AB232" s="84" t="s">
        <v>15</v>
      </c>
      <c r="AC232" s="85"/>
      <c r="AD232" s="85"/>
      <c r="AE232" s="85"/>
      <c r="AF232" s="85"/>
      <c r="AG232" s="86"/>
      <c r="AH232" s="87" t="s">
        <v>415</v>
      </c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6"/>
      <c r="BC232" s="34">
        <f>BC233+BC252</f>
        <v>1952900</v>
      </c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>
        <f>BY233+BY252</f>
        <v>454206.80000000005</v>
      </c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89">
        <f t="shared" si="8"/>
        <v>1498693.2</v>
      </c>
      <c r="CP232" s="90"/>
      <c r="CQ232" s="90"/>
      <c r="CR232" s="90"/>
      <c r="CS232" s="90"/>
      <c r="CT232" s="90"/>
      <c r="CU232" s="90"/>
      <c r="CV232" s="90"/>
      <c r="CW232" s="90"/>
      <c r="CX232" s="90"/>
      <c r="CY232" s="90"/>
      <c r="CZ232" s="90"/>
      <c r="DA232" s="90"/>
      <c r="DB232" s="90"/>
      <c r="DC232" s="90"/>
      <c r="DD232" s="91"/>
    </row>
    <row r="233" spans="1:108" ht="24.75" customHeight="1">
      <c r="A233" s="38" t="s">
        <v>135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9"/>
      <c r="AB233" s="84" t="s">
        <v>15</v>
      </c>
      <c r="AC233" s="85"/>
      <c r="AD233" s="85"/>
      <c r="AE233" s="85"/>
      <c r="AF233" s="85"/>
      <c r="AG233" s="86"/>
      <c r="AH233" s="87" t="s">
        <v>136</v>
      </c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6"/>
      <c r="BC233" s="34">
        <f>BC236</f>
        <v>651200</v>
      </c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>
        <f>BY236</f>
        <v>333449.15</v>
      </c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89">
        <f t="shared" si="8"/>
        <v>317750.85</v>
      </c>
      <c r="CP233" s="90"/>
      <c r="CQ233" s="90"/>
      <c r="CR233" s="90"/>
      <c r="CS233" s="90"/>
      <c r="CT233" s="90"/>
      <c r="CU233" s="90"/>
      <c r="CV233" s="90"/>
      <c r="CW233" s="90"/>
      <c r="CX233" s="90"/>
      <c r="CY233" s="90"/>
      <c r="CZ233" s="90"/>
      <c r="DA233" s="90"/>
      <c r="DB233" s="90"/>
      <c r="DC233" s="90"/>
      <c r="DD233" s="91"/>
    </row>
    <row r="234" spans="1:108" ht="34.5" customHeight="1">
      <c r="A234" s="38" t="s">
        <v>531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9"/>
      <c r="AB234" s="84" t="s">
        <v>15</v>
      </c>
      <c r="AC234" s="85"/>
      <c r="AD234" s="85"/>
      <c r="AE234" s="85"/>
      <c r="AF234" s="85"/>
      <c r="AG234" s="86"/>
      <c r="AH234" s="87" t="s">
        <v>530</v>
      </c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6"/>
      <c r="BC234" s="34">
        <f>BC236</f>
        <v>651200</v>
      </c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>
        <f>BY236</f>
        <v>333449.15</v>
      </c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89">
        <f t="shared" si="8"/>
        <v>317750.85</v>
      </c>
      <c r="CP234" s="90"/>
      <c r="CQ234" s="90"/>
      <c r="CR234" s="90"/>
      <c r="CS234" s="90"/>
      <c r="CT234" s="90"/>
      <c r="CU234" s="90"/>
      <c r="CV234" s="90"/>
      <c r="CW234" s="90"/>
      <c r="CX234" s="90"/>
      <c r="CY234" s="90"/>
      <c r="CZ234" s="90"/>
      <c r="DA234" s="90"/>
      <c r="DB234" s="90"/>
      <c r="DC234" s="90"/>
      <c r="DD234" s="91"/>
    </row>
    <row r="235" spans="1:108" ht="34.5" customHeight="1">
      <c r="A235" s="38" t="s">
        <v>513</v>
      </c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9"/>
      <c r="AB235" s="84" t="s">
        <v>15</v>
      </c>
      <c r="AC235" s="85"/>
      <c r="AD235" s="85"/>
      <c r="AE235" s="85"/>
      <c r="AF235" s="85"/>
      <c r="AG235" s="86"/>
      <c r="AH235" s="87" t="s">
        <v>529</v>
      </c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6"/>
      <c r="BC235" s="34">
        <f>BC237</f>
        <v>628600</v>
      </c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>
        <f>BY237</f>
        <v>310915.87</v>
      </c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89">
        <f t="shared" si="8"/>
        <v>317684.13</v>
      </c>
      <c r="CP235" s="90"/>
      <c r="CQ235" s="90"/>
      <c r="CR235" s="90"/>
      <c r="CS235" s="90"/>
      <c r="CT235" s="90"/>
      <c r="CU235" s="90"/>
      <c r="CV235" s="90"/>
      <c r="CW235" s="90"/>
      <c r="CX235" s="90"/>
      <c r="CY235" s="90"/>
      <c r="CZ235" s="90"/>
      <c r="DA235" s="90"/>
      <c r="DB235" s="90"/>
      <c r="DC235" s="90"/>
      <c r="DD235" s="91"/>
    </row>
    <row r="236" spans="1:108" ht="34.5" customHeight="1">
      <c r="A236" s="38" t="s">
        <v>316</v>
      </c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9"/>
      <c r="AB236" s="84" t="s">
        <v>15</v>
      </c>
      <c r="AC236" s="85"/>
      <c r="AD236" s="85"/>
      <c r="AE236" s="85"/>
      <c r="AF236" s="85"/>
      <c r="AG236" s="86"/>
      <c r="AH236" s="87" t="s">
        <v>416</v>
      </c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6"/>
      <c r="BC236" s="34">
        <f>BC237+BC250</f>
        <v>651200</v>
      </c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>
        <f>BY238+BY250</f>
        <v>333449.15</v>
      </c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89">
        <f t="shared" si="8"/>
        <v>317750.85</v>
      </c>
      <c r="CP236" s="90"/>
      <c r="CQ236" s="90"/>
      <c r="CR236" s="90"/>
      <c r="CS236" s="90"/>
      <c r="CT236" s="90"/>
      <c r="CU236" s="90"/>
      <c r="CV236" s="90"/>
      <c r="CW236" s="90"/>
      <c r="CX236" s="90"/>
      <c r="CY236" s="90"/>
      <c r="CZ236" s="90"/>
      <c r="DA236" s="90"/>
      <c r="DB236" s="90"/>
      <c r="DC236" s="90"/>
      <c r="DD236" s="91"/>
    </row>
    <row r="237" spans="1:108" ht="16.5" customHeight="1">
      <c r="A237" s="38" t="s">
        <v>211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9"/>
      <c r="AB237" s="84" t="s">
        <v>15</v>
      </c>
      <c r="AC237" s="85"/>
      <c r="AD237" s="85"/>
      <c r="AE237" s="85"/>
      <c r="AF237" s="85"/>
      <c r="AG237" s="86"/>
      <c r="AH237" s="87" t="s">
        <v>417</v>
      </c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6"/>
      <c r="BC237" s="34">
        <f>BC238</f>
        <v>628600</v>
      </c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>
        <f>BY238</f>
        <v>310915.87</v>
      </c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89">
        <f t="shared" si="8"/>
        <v>317684.13</v>
      </c>
      <c r="CP237" s="90"/>
      <c r="CQ237" s="90"/>
      <c r="CR237" s="90"/>
      <c r="CS237" s="90"/>
      <c r="CT237" s="90"/>
      <c r="CU237" s="90"/>
      <c r="CV237" s="90"/>
      <c r="CW237" s="90"/>
      <c r="CX237" s="90"/>
      <c r="CY237" s="90"/>
      <c r="CZ237" s="90"/>
      <c r="DA237" s="90"/>
      <c r="DB237" s="90"/>
      <c r="DC237" s="90"/>
      <c r="DD237" s="91"/>
    </row>
    <row r="238" spans="1:108" ht="16.5" customHeight="1">
      <c r="A238" s="38" t="s">
        <v>102</v>
      </c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9"/>
      <c r="AB238" s="84" t="s">
        <v>15</v>
      </c>
      <c r="AC238" s="85"/>
      <c r="AD238" s="85"/>
      <c r="AE238" s="85"/>
      <c r="AF238" s="85"/>
      <c r="AG238" s="86"/>
      <c r="AH238" s="87" t="s">
        <v>318</v>
      </c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6"/>
      <c r="BC238" s="34">
        <f>BC239+BC240</f>
        <v>628600</v>
      </c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>
        <f>BY239+BY240</f>
        <v>310915.87</v>
      </c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89">
        <f t="shared" si="8"/>
        <v>317684.13</v>
      </c>
      <c r="CP238" s="90"/>
      <c r="CQ238" s="90"/>
      <c r="CR238" s="90"/>
      <c r="CS238" s="90"/>
      <c r="CT238" s="90"/>
      <c r="CU238" s="90"/>
      <c r="CV238" s="90"/>
      <c r="CW238" s="90"/>
      <c r="CX238" s="90"/>
      <c r="CY238" s="90"/>
      <c r="CZ238" s="90"/>
      <c r="DA238" s="90"/>
      <c r="DB238" s="90"/>
      <c r="DC238" s="90"/>
      <c r="DD238" s="91"/>
    </row>
    <row r="239" spans="1:108" ht="16.5" customHeight="1">
      <c r="A239" s="38" t="s">
        <v>105</v>
      </c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9"/>
      <c r="AB239" s="84" t="s">
        <v>15</v>
      </c>
      <c r="AC239" s="85"/>
      <c r="AD239" s="85"/>
      <c r="AE239" s="85"/>
      <c r="AF239" s="85"/>
      <c r="AG239" s="86"/>
      <c r="AH239" s="87" t="s">
        <v>286</v>
      </c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6"/>
      <c r="BC239" s="34">
        <v>487200</v>
      </c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>
        <v>284699.97</v>
      </c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89">
        <f t="shared" si="8"/>
        <v>202500.03000000003</v>
      </c>
      <c r="CP239" s="90"/>
      <c r="CQ239" s="90"/>
      <c r="CR239" s="90"/>
      <c r="CS239" s="90"/>
      <c r="CT239" s="90"/>
      <c r="CU239" s="90"/>
      <c r="CV239" s="90"/>
      <c r="CW239" s="90"/>
      <c r="CX239" s="90"/>
      <c r="CY239" s="90"/>
      <c r="CZ239" s="90"/>
      <c r="DA239" s="90"/>
      <c r="DB239" s="90"/>
      <c r="DC239" s="90"/>
      <c r="DD239" s="91"/>
    </row>
    <row r="240" spans="1:108" ht="22.5" customHeight="1">
      <c r="A240" s="38" t="s">
        <v>106</v>
      </c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9"/>
      <c r="AB240" s="84" t="s">
        <v>15</v>
      </c>
      <c r="AC240" s="85"/>
      <c r="AD240" s="85"/>
      <c r="AE240" s="85"/>
      <c r="AF240" s="85"/>
      <c r="AG240" s="86"/>
      <c r="AH240" s="87" t="s">
        <v>426</v>
      </c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6"/>
      <c r="BC240" s="34">
        <v>141400</v>
      </c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>
        <v>26215.9</v>
      </c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89">
        <f t="shared" si="8"/>
        <v>115184.1</v>
      </c>
      <c r="CP240" s="90"/>
      <c r="CQ240" s="90"/>
      <c r="CR240" s="90"/>
      <c r="CS240" s="90"/>
      <c r="CT240" s="90"/>
      <c r="CU240" s="90"/>
      <c r="CV240" s="90"/>
      <c r="CW240" s="90"/>
      <c r="CX240" s="90"/>
      <c r="CY240" s="90"/>
      <c r="CZ240" s="90"/>
      <c r="DA240" s="90"/>
      <c r="DB240" s="90"/>
      <c r="DC240" s="90"/>
      <c r="DD240" s="91"/>
    </row>
    <row r="241" spans="1:108" ht="57" customHeight="1" hidden="1">
      <c r="A241" s="38" t="s">
        <v>137</v>
      </c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9"/>
      <c r="AB241" s="84" t="s">
        <v>15</v>
      </c>
      <c r="AC241" s="85"/>
      <c r="AD241" s="85"/>
      <c r="AE241" s="85"/>
      <c r="AF241" s="85"/>
      <c r="AG241" s="86"/>
      <c r="AH241" s="87" t="s">
        <v>138</v>
      </c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6"/>
      <c r="BC241" s="34">
        <f>BC242</f>
        <v>0</v>
      </c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 t="s">
        <v>182</v>
      </c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89" t="e">
        <f t="shared" si="8"/>
        <v>#VALUE!</v>
      </c>
      <c r="CP241" s="90"/>
      <c r="CQ241" s="90"/>
      <c r="CR241" s="90"/>
      <c r="CS241" s="90"/>
      <c r="CT241" s="90"/>
      <c r="CU241" s="90"/>
      <c r="CV241" s="90"/>
      <c r="CW241" s="90"/>
      <c r="CX241" s="90"/>
      <c r="CY241" s="90"/>
      <c r="CZ241" s="90"/>
      <c r="DA241" s="90"/>
      <c r="DB241" s="90"/>
      <c r="DC241" s="90"/>
      <c r="DD241" s="91"/>
    </row>
    <row r="242" spans="1:108" ht="22.5" customHeight="1" hidden="1">
      <c r="A242" s="38" t="s">
        <v>92</v>
      </c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9"/>
      <c r="AB242" s="84" t="s">
        <v>15</v>
      </c>
      <c r="AC242" s="85"/>
      <c r="AD242" s="85"/>
      <c r="AE242" s="85"/>
      <c r="AF242" s="85"/>
      <c r="AG242" s="86"/>
      <c r="AH242" s="87" t="s">
        <v>139</v>
      </c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6"/>
      <c r="BC242" s="34">
        <f>BC244</f>
        <v>0</v>
      </c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 t="s">
        <v>182</v>
      </c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89" t="e">
        <f t="shared" si="8"/>
        <v>#VALUE!</v>
      </c>
      <c r="CP242" s="90"/>
      <c r="CQ242" s="90"/>
      <c r="CR242" s="90"/>
      <c r="CS242" s="90"/>
      <c r="CT242" s="90"/>
      <c r="CU242" s="90"/>
      <c r="CV242" s="90"/>
      <c r="CW242" s="90"/>
      <c r="CX242" s="90"/>
      <c r="CY242" s="90"/>
      <c r="CZ242" s="90"/>
      <c r="DA242" s="90"/>
      <c r="DB242" s="90"/>
      <c r="DC242" s="90"/>
      <c r="DD242" s="91"/>
    </row>
    <row r="243" spans="1:108" ht="15" customHeight="1" hidden="1">
      <c r="A243" s="38" t="s">
        <v>211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9"/>
      <c r="AB243" s="84" t="s">
        <v>15</v>
      </c>
      <c r="AC243" s="85"/>
      <c r="AD243" s="85"/>
      <c r="AE243" s="85"/>
      <c r="AF243" s="85"/>
      <c r="AG243" s="86"/>
      <c r="AH243" s="87" t="s">
        <v>213</v>
      </c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6"/>
      <c r="BC243" s="34">
        <f>BC244</f>
        <v>0</v>
      </c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 t="s">
        <v>182</v>
      </c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89" t="e">
        <f t="shared" si="8"/>
        <v>#VALUE!</v>
      </c>
      <c r="CP243" s="90"/>
      <c r="CQ243" s="90"/>
      <c r="CR243" s="90"/>
      <c r="CS243" s="90"/>
      <c r="CT243" s="90"/>
      <c r="CU243" s="90"/>
      <c r="CV243" s="90"/>
      <c r="CW243" s="90"/>
      <c r="CX243" s="90"/>
      <c r="CY243" s="90"/>
      <c r="CZ243" s="90"/>
      <c r="DA243" s="90"/>
      <c r="DB243" s="90"/>
      <c r="DC243" s="90"/>
      <c r="DD243" s="91"/>
    </row>
    <row r="244" spans="1:108" ht="15" customHeight="1" hidden="1">
      <c r="A244" s="38" t="s">
        <v>102</v>
      </c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9"/>
      <c r="AB244" s="84" t="s">
        <v>15</v>
      </c>
      <c r="AC244" s="85"/>
      <c r="AD244" s="85"/>
      <c r="AE244" s="85"/>
      <c r="AF244" s="85"/>
      <c r="AG244" s="86"/>
      <c r="AH244" s="87" t="s">
        <v>140</v>
      </c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6"/>
      <c r="BC244" s="34">
        <f>BC245</f>
        <v>0</v>
      </c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 t="s">
        <v>182</v>
      </c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89" t="e">
        <f t="shared" si="8"/>
        <v>#VALUE!</v>
      </c>
      <c r="CP244" s="90"/>
      <c r="CQ244" s="90"/>
      <c r="CR244" s="90"/>
      <c r="CS244" s="90"/>
      <c r="CT244" s="90"/>
      <c r="CU244" s="90"/>
      <c r="CV244" s="90"/>
      <c r="CW244" s="90"/>
      <c r="CX244" s="90"/>
      <c r="CY244" s="90"/>
      <c r="CZ244" s="90"/>
      <c r="DA244" s="90"/>
      <c r="DB244" s="90"/>
      <c r="DC244" s="90"/>
      <c r="DD244" s="91"/>
    </row>
    <row r="245" spans="1:108" ht="23.25" customHeight="1" hidden="1">
      <c r="A245" s="38" t="s">
        <v>106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9"/>
      <c r="AB245" s="84" t="s">
        <v>15</v>
      </c>
      <c r="AC245" s="85"/>
      <c r="AD245" s="85"/>
      <c r="AE245" s="85"/>
      <c r="AF245" s="85"/>
      <c r="AG245" s="86"/>
      <c r="AH245" s="87" t="s">
        <v>141</v>
      </c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6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 t="s">
        <v>182</v>
      </c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89" t="e">
        <f t="shared" si="8"/>
        <v>#VALUE!</v>
      </c>
      <c r="CP245" s="90"/>
      <c r="CQ245" s="90"/>
      <c r="CR245" s="90"/>
      <c r="CS245" s="90"/>
      <c r="CT245" s="90"/>
      <c r="CU245" s="90"/>
      <c r="CV245" s="90"/>
      <c r="CW245" s="90"/>
      <c r="CX245" s="90"/>
      <c r="CY245" s="90"/>
      <c r="CZ245" s="90"/>
      <c r="DA245" s="90"/>
      <c r="DB245" s="90"/>
      <c r="DC245" s="90"/>
      <c r="DD245" s="91"/>
    </row>
    <row r="246" spans="1:108" ht="60" customHeight="1" hidden="1">
      <c r="A246" s="38" t="s">
        <v>317</v>
      </c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9"/>
      <c r="AB246" s="84" t="s">
        <v>15</v>
      </c>
      <c r="AC246" s="85"/>
      <c r="AD246" s="85"/>
      <c r="AE246" s="85"/>
      <c r="AF246" s="85"/>
      <c r="AG246" s="86"/>
      <c r="AH246" s="87" t="s">
        <v>138</v>
      </c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6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>
        <f>BY249</f>
        <v>22533.28</v>
      </c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89">
        <f t="shared" si="8"/>
        <v>-22533.28</v>
      </c>
      <c r="CP246" s="90"/>
      <c r="CQ246" s="90"/>
      <c r="CR246" s="90"/>
      <c r="CS246" s="90"/>
      <c r="CT246" s="90"/>
      <c r="CU246" s="90"/>
      <c r="CV246" s="90"/>
      <c r="CW246" s="90"/>
      <c r="CX246" s="90"/>
      <c r="CY246" s="90"/>
      <c r="CZ246" s="90"/>
      <c r="DA246" s="90"/>
      <c r="DB246" s="90"/>
      <c r="DC246" s="90"/>
      <c r="DD246" s="91"/>
    </row>
    <row r="247" spans="1:108" ht="37.5" customHeight="1" hidden="1">
      <c r="A247" s="38" t="s">
        <v>316</v>
      </c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9"/>
      <c r="AB247" s="84" t="s">
        <v>15</v>
      </c>
      <c r="AC247" s="85"/>
      <c r="AD247" s="85"/>
      <c r="AE247" s="85"/>
      <c r="AF247" s="85"/>
      <c r="AG247" s="86"/>
      <c r="AH247" s="87" t="s">
        <v>315</v>
      </c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6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>
        <f>BY249</f>
        <v>22533.28</v>
      </c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89">
        <f t="shared" si="8"/>
        <v>-22533.28</v>
      </c>
      <c r="CP247" s="90"/>
      <c r="CQ247" s="90"/>
      <c r="CR247" s="90"/>
      <c r="CS247" s="90"/>
      <c r="CT247" s="90"/>
      <c r="CU247" s="90"/>
      <c r="CV247" s="90"/>
      <c r="CW247" s="90"/>
      <c r="CX247" s="90"/>
      <c r="CY247" s="90"/>
      <c r="CZ247" s="90"/>
      <c r="DA247" s="90"/>
      <c r="DB247" s="90"/>
      <c r="DC247" s="90"/>
      <c r="DD247" s="91"/>
    </row>
    <row r="248" spans="1:108" ht="15" customHeight="1" hidden="1">
      <c r="A248" s="38" t="s">
        <v>211</v>
      </c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9"/>
      <c r="AB248" s="84" t="s">
        <v>15</v>
      </c>
      <c r="AC248" s="85"/>
      <c r="AD248" s="85"/>
      <c r="AE248" s="85"/>
      <c r="AF248" s="85"/>
      <c r="AG248" s="86"/>
      <c r="AH248" s="87" t="s">
        <v>421</v>
      </c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6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>
        <f>BY249</f>
        <v>22533.28</v>
      </c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89">
        <f t="shared" si="8"/>
        <v>-22533.28</v>
      </c>
      <c r="CP248" s="90"/>
      <c r="CQ248" s="90"/>
      <c r="CR248" s="90"/>
      <c r="CS248" s="90"/>
      <c r="CT248" s="90"/>
      <c r="CU248" s="90"/>
      <c r="CV248" s="90"/>
      <c r="CW248" s="90"/>
      <c r="CX248" s="90"/>
      <c r="CY248" s="90"/>
      <c r="CZ248" s="90"/>
      <c r="DA248" s="90"/>
      <c r="DB248" s="90"/>
      <c r="DC248" s="90"/>
      <c r="DD248" s="91"/>
    </row>
    <row r="249" spans="1:108" ht="12.75" customHeight="1" hidden="1">
      <c r="A249" s="38" t="s">
        <v>102</v>
      </c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9"/>
      <c r="AB249" s="84" t="s">
        <v>15</v>
      </c>
      <c r="AC249" s="85"/>
      <c r="AD249" s="85"/>
      <c r="AE249" s="85"/>
      <c r="AF249" s="85"/>
      <c r="AG249" s="86"/>
      <c r="AH249" s="87" t="s">
        <v>314</v>
      </c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6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>
        <f>BY251</f>
        <v>22533.28</v>
      </c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89">
        <f t="shared" si="8"/>
        <v>-22533.28</v>
      </c>
      <c r="CP249" s="90"/>
      <c r="CQ249" s="90"/>
      <c r="CR249" s="90"/>
      <c r="CS249" s="90"/>
      <c r="CT249" s="90"/>
      <c r="CU249" s="90"/>
      <c r="CV249" s="90"/>
      <c r="CW249" s="90"/>
      <c r="CX249" s="90"/>
      <c r="CY249" s="90"/>
      <c r="CZ249" s="90"/>
      <c r="DA249" s="90"/>
      <c r="DB249" s="90"/>
      <c r="DC249" s="90"/>
      <c r="DD249" s="91"/>
    </row>
    <row r="250" spans="1:108" ht="18" customHeight="1">
      <c r="A250" s="38" t="s">
        <v>212</v>
      </c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9"/>
      <c r="AB250" s="84" t="s">
        <v>15</v>
      </c>
      <c r="AC250" s="85"/>
      <c r="AD250" s="85"/>
      <c r="AE250" s="85"/>
      <c r="AF250" s="85"/>
      <c r="AG250" s="86"/>
      <c r="AH250" s="87" t="s">
        <v>649</v>
      </c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6"/>
      <c r="BC250" s="34">
        <f>BC251</f>
        <v>22600</v>
      </c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>
        <f>BY251</f>
        <v>22533.28</v>
      </c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89">
        <f t="shared" si="8"/>
        <v>66.72000000000116</v>
      </c>
      <c r="CP250" s="90"/>
      <c r="CQ250" s="90"/>
      <c r="CR250" s="90"/>
      <c r="CS250" s="90"/>
      <c r="CT250" s="90"/>
      <c r="CU250" s="90"/>
      <c r="CV250" s="90"/>
      <c r="CW250" s="90"/>
      <c r="CX250" s="90"/>
      <c r="CY250" s="90"/>
      <c r="CZ250" s="90"/>
      <c r="DA250" s="90"/>
      <c r="DB250" s="90"/>
      <c r="DC250" s="90"/>
      <c r="DD250" s="91"/>
    </row>
    <row r="251" spans="1:108" ht="24" customHeight="1">
      <c r="A251" s="38" t="s">
        <v>109</v>
      </c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9"/>
      <c r="AB251" s="84" t="s">
        <v>15</v>
      </c>
      <c r="AC251" s="85"/>
      <c r="AD251" s="85"/>
      <c r="AE251" s="85"/>
      <c r="AF251" s="85"/>
      <c r="AG251" s="86"/>
      <c r="AH251" s="87" t="s">
        <v>642</v>
      </c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6"/>
      <c r="BC251" s="34">
        <v>22600</v>
      </c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>
        <v>22533.28</v>
      </c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89">
        <f t="shared" si="8"/>
        <v>66.72000000000116</v>
      </c>
      <c r="CP251" s="90"/>
      <c r="CQ251" s="90"/>
      <c r="CR251" s="90"/>
      <c r="CS251" s="90"/>
      <c r="CT251" s="90"/>
      <c r="CU251" s="90"/>
      <c r="CV251" s="90"/>
      <c r="CW251" s="90"/>
      <c r="CX251" s="90"/>
      <c r="CY251" s="90"/>
      <c r="CZ251" s="90"/>
      <c r="DA251" s="90"/>
      <c r="DB251" s="90"/>
      <c r="DC251" s="90"/>
      <c r="DD251" s="91"/>
    </row>
    <row r="252" spans="1:108" ht="38.25" customHeight="1">
      <c r="A252" s="38" t="s">
        <v>142</v>
      </c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9"/>
      <c r="AB252" s="84" t="s">
        <v>15</v>
      </c>
      <c r="AC252" s="85"/>
      <c r="AD252" s="85"/>
      <c r="AE252" s="85"/>
      <c r="AF252" s="85"/>
      <c r="AG252" s="86"/>
      <c r="AH252" s="87" t="s">
        <v>143</v>
      </c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6"/>
      <c r="BC252" s="34">
        <f>BC255</f>
        <v>1301700</v>
      </c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>
        <f>BY255</f>
        <v>120757.65</v>
      </c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89">
        <f t="shared" si="8"/>
        <v>1180942.35</v>
      </c>
      <c r="CP252" s="90"/>
      <c r="CQ252" s="90"/>
      <c r="CR252" s="90"/>
      <c r="CS252" s="90"/>
      <c r="CT252" s="90"/>
      <c r="CU252" s="90"/>
      <c r="CV252" s="90"/>
      <c r="CW252" s="90"/>
      <c r="CX252" s="90"/>
      <c r="CY252" s="90"/>
      <c r="CZ252" s="90"/>
      <c r="DA252" s="90"/>
      <c r="DB252" s="90"/>
      <c r="DC252" s="90"/>
      <c r="DD252" s="91"/>
    </row>
    <row r="253" spans="1:108" ht="36.75" customHeight="1">
      <c r="A253" s="38" t="s">
        <v>528</v>
      </c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9"/>
      <c r="AB253" s="84" t="s">
        <v>15</v>
      </c>
      <c r="AC253" s="85"/>
      <c r="AD253" s="85"/>
      <c r="AE253" s="85"/>
      <c r="AF253" s="85"/>
      <c r="AG253" s="86"/>
      <c r="AH253" s="87" t="s">
        <v>527</v>
      </c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6"/>
      <c r="BC253" s="34">
        <f>BC254</f>
        <v>1301700</v>
      </c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>
        <f>BY254</f>
        <v>120757.65</v>
      </c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89">
        <f t="shared" si="8"/>
        <v>1180942.35</v>
      </c>
      <c r="CP253" s="90"/>
      <c r="CQ253" s="90"/>
      <c r="CR253" s="90"/>
      <c r="CS253" s="90"/>
      <c r="CT253" s="90"/>
      <c r="CU253" s="90"/>
      <c r="CV253" s="90"/>
      <c r="CW253" s="90"/>
      <c r="CX253" s="90"/>
      <c r="CY253" s="90"/>
      <c r="CZ253" s="90"/>
      <c r="DA253" s="90"/>
      <c r="DB253" s="90"/>
      <c r="DC253" s="90"/>
      <c r="DD253" s="91"/>
    </row>
    <row r="254" spans="1:108" ht="36.75" customHeight="1">
      <c r="A254" s="38" t="s">
        <v>513</v>
      </c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9"/>
      <c r="AB254" s="84" t="s">
        <v>15</v>
      </c>
      <c r="AC254" s="85"/>
      <c r="AD254" s="85"/>
      <c r="AE254" s="85"/>
      <c r="AF254" s="85"/>
      <c r="AG254" s="86"/>
      <c r="AH254" s="87" t="s">
        <v>526</v>
      </c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6"/>
      <c r="BC254" s="34">
        <f>BC255+BC259</f>
        <v>1301700</v>
      </c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>
        <f>BY255</f>
        <v>120757.65</v>
      </c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89">
        <f t="shared" si="8"/>
        <v>1180942.35</v>
      </c>
      <c r="CP254" s="90"/>
      <c r="CQ254" s="90"/>
      <c r="CR254" s="90"/>
      <c r="CS254" s="90"/>
      <c r="CT254" s="90"/>
      <c r="CU254" s="90"/>
      <c r="CV254" s="90"/>
      <c r="CW254" s="90"/>
      <c r="CX254" s="90"/>
      <c r="CY254" s="90"/>
      <c r="CZ254" s="90"/>
      <c r="DA254" s="90"/>
      <c r="DB254" s="90"/>
      <c r="DC254" s="90"/>
      <c r="DD254" s="91"/>
    </row>
    <row r="255" spans="1:108" ht="36.75" customHeight="1">
      <c r="A255" s="38" t="s">
        <v>316</v>
      </c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9"/>
      <c r="AB255" s="84" t="s">
        <v>15</v>
      </c>
      <c r="AC255" s="85"/>
      <c r="AD255" s="85"/>
      <c r="AE255" s="85"/>
      <c r="AF255" s="85"/>
      <c r="AG255" s="86"/>
      <c r="AH255" s="87" t="s">
        <v>313</v>
      </c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6"/>
      <c r="BC255" s="34">
        <f>BC256+BC264</f>
        <v>1301700</v>
      </c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>
        <f>BY256+BY264</f>
        <v>120757.65</v>
      </c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89">
        <f t="shared" si="8"/>
        <v>1180942.35</v>
      </c>
      <c r="CP255" s="90"/>
      <c r="CQ255" s="90"/>
      <c r="CR255" s="90"/>
      <c r="CS255" s="90"/>
      <c r="CT255" s="90"/>
      <c r="CU255" s="90"/>
      <c r="CV255" s="90"/>
      <c r="CW255" s="90"/>
      <c r="CX255" s="90"/>
      <c r="CY255" s="90"/>
      <c r="CZ255" s="90"/>
      <c r="DA255" s="90"/>
      <c r="DB255" s="90"/>
      <c r="DC255" s="90"/>
      <c r="DD255" s="91"/>
    </row>
    <row r="256" spans="1:108" ht="16.5" customHeight="1">
      <c r="A256" s="38" t="s">
        <v>211</v>
      </c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9"/>
      <c r="AB256" s="84" t="s">
        <v>15</v>
      </c>
      <c r="AC256" s="85"/>
      <c r="AD256" s="85"/>
      <c r="AE256" s="85"/>
      <c r="AF256" s="85"/>
      <c r="AG256" s="86"/>
      <c r="AH256" s="87" t="s">
        <v>312</v>
      </c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6"/>
      <c r="BC256" s="34">
        <f>BC257</f>
        <v>1276700</v>
      </c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>
        <f>BY257</f>
        <v>95757.65</v>
      </c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89">
        <f t="shared" si="8"/>
        <v>1180942.35</v>
      </c>
      <c r="CP256" s="90"/>
      <c r="CQ256" s="90"/>
      <c r="CR256" s="90"/>
      <c r="CS256" s="90"/>
      <c r="CT256" s="90"/>
      <c r="CU256" s="90"/>
      <c r="CV256" s="90"/>
      <c r="CW256" s="90"/>
      <c r="CX256" s="90"/>
      <c r="CY256" s="90"/>
      <c r="CZ256" s="90"/>
      <c r="DA256" s="90"/>
      <c r="DB256" s="90"/>
      <c r="DC256" s="90"/>
      <c r="DD256" s="91"/>
    </row>
    <row r="257" spans="1:108" ht="16.5" customHeight="1">
      <c r="A257" s="38" t="s">
        <v>102</v>
      </c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9"/>
      <c r="AB257" s="84" t="s">
        <v>15</v>
      </c>
      <c r="AC257" s="85"/>
      <c r="AD257" s="85"/>
      <c r="AE257" s="85"/>
      <c r="AF257" s="85"/>
      <c r="AG257" s="86"/>
      <c r="AH257" s="87" t="s">
        <v>311</v>
      </c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6"/>
      <c r="BC257" s="34">
        <f>BC258+BC259+BC263</f>
        <v>1276700</v>
      </c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>
        <f>BY258+BY263</f>
        <v>95757.65</v>
      </c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89">
        <f t="shared" si="8"/>
        <v>1180942.35</v>
      </c>
      <c r="CP257" s="90"/>
      <c r="CQ257" s="90"/>
      <c r="CR257" s="90"/>
      <c r="CS257" s="90"/>
      <c r="CT257" s="90"/>
      <c r="CU257" s="90"/>
      <c r="CV257" s="90"/>
      <c r="CW257" s="90"/>
      <c r="CX257" s="90"/>
      <c r="CY257" s="90"/>
      <c r="CZ257" s="90"/>
      <c r="DA257" s="90"/>
      <c r="DB257" s="90"/>
      <c r="DC257" s="90"/>
      <c r="DD257" s="91"/>
    </row>
    <row r="258" spans="1:108" ht="24" customHeight="1">
      <c r="A258" s="38" t="s">
        <v>106</v>
      </c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9"/>
      <c r="AB258" s="84" t="s">
        <v>15</v>
      </c>
      <c r="AC258" s="85"/>
      <c r="AD258" s="85"/>
      <c r="AE258" s="85"/>
      <c r="AF258" s="85"/>
      <c r="AG258" s="86"/>
      <c r="AH258" s="87" t="s">
        <v>310</v>
      </c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6"/>
      <c r="BC258" s="34">
        <v>1263400</v>
      </c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>
        <v>82471.89</v>
      </c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89">
        <f t="shared" si="8"/>
        <v>1180928.11</v>
      </c>
      <c r="CP258" s="90"/>
      <c r="CQ258" s="90"/>
      <c r="CR258" s="90"/>
      <c r="CS258" s="90"/>
      <c r="CT258" s="90"/>
      <c r="CU258" s="90"/>
      <c r="CV258" s="90"/>
      <c r="CW258" s="90"/>
      <c r="CX258" s="90"/>
      <c r="CY258" s="90"/>
      <c r="CZ258" s="90"/>
      <c r="DA258" s="90"/>
      <c r="DB258" s="90"/>
      <c r="DC258" s="90"/>
      <c r="DD258" s="91"/>
    </row>
    <row r="259" spans="1:108" ht="15" customHeight="1" hidden="1">
      <c r="A259" s="38" t="s">
        <v>107</v>
      </c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9"/>
      <c r="AB259" s="84" t="s">
        <v>15</v>
      </c>
      <c r="AC259" s="85"/>
      <c r="AD259" s="85"/>
      <c r="AE259" s="85"/>
      <c r="AF259" s="85"/>
      <c r="AG259" s="86"/>
      <c r="AH259" s="87" t="s">
        <v>209</v>
      </c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6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89">
        <f t="shared" si="8"/>
        <v>0</v>
      </c>
      <c r="CP259" s="90"/>
      <c r="CQ259" s="90"/>
      <c r="CR259" s="90"/>
      <c r="CS259" s="90"/>
      <c r="CT259" s="90"/>
      <c r="CU259" s="90"/>
      <c r="CV259" s="90"/>
      <c r="CW259" s="90"/>
      <c r="CX259" s="90"/>
      <c r="CY259" s="90"/>
      <c r="CZ259" s="90"/>
      <c r="DA259" s="90"/>
      <c r="DB259" s="90"/>
      <c r="DC259" s="90"/>
      <c r="DD259" s="91"/>
    </row>
    <row r="260" spans="1:108" ht="21.75" customHeight="1" hidden="1">
      <c r="A260" s="38" t="s">
        <v>212</v>
      </c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9"/>
      <c r="AB260" s="84" t="s">
        <v>15</v>
      </c>
      <c r="AC260" s="85"/>
      <c r="AD260" s="85"/>
      <c r="AE260" s="85"/>
      <c r="AF260" s="85"/>
      <c r="AG260" s="86"/>
      <c r="AH260" s="87" t="s">
        <v>214</v>
      </c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6"/>
      <c r="BC260" s="34">
        <f>BC261+BC262</f>
        <v>0</v>
      </c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>
        <f>BY261+BY262</f>
        <v>0</v>
      </c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89">
        <f t="shared" si="8"/>
        <v>0</v>
      </c>
      <c r="CP260" s="90"/>
      <c r="CQ260" s="90"/>
      <c r="CR260" s="90"/>
      <c r="CS260" s="90"/>
      <c r="CT260" s="90"/>
      <c r="CU260" s="90"/>
      <c r="CV260" s="90"/>
      <c r="CW260" s="90"/>
      <c r="CX260" s="90"/>
      <c r="CY260" s="90"/>
      <c r="CZ260" s="90"/>
      <c r="DA260" s="90"/>
      <c r="DB260" s="90"/>
      <c r="DC260" s="90"/>
      <c r="DD260" s="91"/>
    </row>
    <row r="261" spans="1:108" ht="21.75" customHeight="1" hidden="1">
      <c r="A261" s="38" t="s">
        <v>223</v>
      </c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9"/>
      <c r="AB261" s="84" t="s">
        <v>15</v>
      </c>
      <c r="AC261" s="85"/>
      <c r="AD261" s="85"/>
      <c r="AE261" s="85"/>
      <c r="AF261" s="85"/>
      <c r="AG261" s="86"/>
      <c r="AH261" s="87" t="s">
        <v>222</v>
      </c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6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89">
        <f t="shared" si="8"/>
        <v>0</v>
      </c>
      <c r="CP261" s="90"/>
      <c r="CQ261" s="90"/>
      <c r="CR261" s="90"/>
      <c r="CS261" s="90"/>
      <c r="CT261" s="90"/>
      <c r="CU261" s="90"/>
      <c r="CV261" s="90"/>
      <c r="CW261" s="90"/>
      <c r="CX261" s="90"/>
      <c r="CY261" s="90"/>
      <c r="CZ261" s="90"/>
      <c r="DA261" s="90"/>
      <c r="DB261" s="90"/>
      <c r="DC261" s="90"/>
      <c r="DD261" s="91"/>
    </row>
    <row r="262" spans="1:108" ht="21.75" customHeight="1" hidden="1">
      <c r="A262" s="38" t="s">
        <v>109</v>
      </c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9"/>
      <c r="AB262" s="84" t="s">
        <v>15</v>
      </c>
      <c r="AC262" s="85"/>
      <c r="AD262" s="85"/>
      <c r="AE262" s="85"/>
      <c r="AF262" s="85"/>
      <c r="AG262" s="86"/>
      <c r="AH262" s="87" t="s">
        <v>206</v>
      </c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6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89">
        <f t="shared" si="8"/>
        <v>0</v>
      </c>
      <c r="CP262" s="90"/>
      <c r="CQ262" s="90"/>
      <c r="CR262" s="90"/>
      <c r="CS262" s="90"/>
      <c r="CT262" s="90"/>
      <c r="CU262" s="90"/>
      <c r="CV262" s="90"/>
      <c r="CW262" s="90"/>
      <c r="CX262" s="90"/>
      <c r="CY262" s="90"/>
      <c r="CZ262" s="90"/>
      <c r="DA262" s="90"/>
      <c r="DB262" s="90"/>
      <c r="DC262" s="90"/>
      <c r="DD262" s="91"/>
    </row>
    <row r="263" spans="1:108" ht="16.5" customHeight="1">
      <c r="A263" s="38" t="s">
        <v>107</v>
      </c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9"/>
      <c r="AB263" s="84" t="s">
        <v>15</v>
      </c>
      <c r="AC263" s="85"/>
      <c r="AD263" s="85"/>
      <c r="AE263" s="85"/>
      <c r="AF263" s="85"/>
      <c r="AG263" s="86"/>
      <c r="AH263" s="87" t="s">
        <v>502</v>
      </c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6"/>
      <c r="BC263" s="34">
        <v>13300</v>
      </c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>
        <v>13285.76</v>
      </c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89">
        <f t="shared" si="8"/>
        <v>14.239999999999782</v>
      </c>
      <c r="CP263" s="90"/>
      <c r="CQ263" s="90"/>
      <c r="CR263" s="90"/>
      <c r="CS263" s="90"/>
      <c r="CT263" s="90"/>
      <c r="CU263" s="90"/>
      <c r="CV263" s="90"/>
      <c r="CW263" s="90"/>
      <c r="CX263" s="90"/>
      <c r="CY263" s="90"/>
      <c r="CZ263" s="90"/>
      <c r="DA263" s="90"/>
      <c r="DB263" s="90"/>
      <c r="DC263" s="90"/>
      <c r="DD263" s="91"/>
    </row>
    <row r="264" spans="1:108" ht="18" customHeight="1">
      <c r="A264" s="38" t="s">
        <v>212</v>
      </c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9"/>
      <c r="AB264" s="84" t="s">
        <v>15</v>
      </c>
      <c r="AC264" s="85"/>
      <c r="AD264" s="85"/>
      <c r="AE264" s="85"/>
      <c r="AF264" s="85"/>
      <c r="AG264" s="86"/>
      <c r="AH264" s="87" t="s">
        <v>647</v>
      </c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6"/>
      <c r="BC264" s="34">
        <f>BC265</f>
        <v>25000</v>
      </c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>
        <f>BY265</f>
        <v>25000</v>
      </c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89" t="s">
        <v>182</v>
      </c>
      <c r="CP264" s="90"/>
      <c r="CQ264" s="90"/>
      <c r="CR264" s="90"/>
      <c r="CS264" s="90"/>
      <c r="CT264" s="90"/>
      <c r="CU264" s="90"/>
      <c r="CV264" s="90"/>
      <c r="CW264" s="90"/>
      <c r="CX264" s="90"/>
      <c r="CY264" s="90"/>
      <c r="CZ264" s="90"/>
      <c r="DA264" s="90"/>
      <c r="DB264" s="90"/>
      <c r="DC264" s="90"/>
      <c r="DD264" s="91"/>
    </row>
    <row r="265" spans="1:108" ht="24.75" customHeight="1">
      <c r="A265" s="38" t="s">
        <v>109</v>
      </c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9"/>
      <c r="AB265" s="84" t="s">
        <v>15</v>
      </c>
      <c r="AC265" s="85"/>
      <c r="AD265" s="85"/>
      <c r="AE265" s="85"/>
      <c r="AF265" s="85"/>
      <c r="AG265" s="86"/>
      <c r="AH265" s="87" t="s">
        <v>646</v>
      </c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6"/>
      <c r="BC265" s="34">
        <v>25000</v>
      </c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>
        <v>25000</v>
      </c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89" t="s">
        <v>182</v>
      </c>
      <c r="CP265" s="90"/>
      <c r="CQ265" s="90"/>
      <c r="CR265" s="90"/>
      <c r="CS265" s="90"/>
      <c r="CT265" s="90"/>
      <c r="CU265" s="90"/>
      <c r="CV265" s="90"/>
      <c r="CW265" s="90"/>
      <c r="CX265" s="90"/>
      <c r="CY265" s="90"/>
      <c r="CZ265" s="90"/>
      <c r="DA265" s="90"/>
      <c r="DB265" s="90"/>
      <c r="DC265" s="90"/>
      <c r="DD265" s="91"/>
    </row>
    <row r="266" spans="1:149" ht="16.5" customHeight="1">
      <c r="A266" s="38" t="s">
        <v>144</v>
      </c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9"/>
      <c r="AB266" s="84" t="s">
        <v>15</v>
      </c>
      <c r="AC266" s="85"/>
      <c r="AD266" s="85"/>
      <c r="AE266" s="85"/>
      <c r="AF266" s="85"/>
      <c r="AG266" s="86"/>
      <c r="AH266" s="87" t="s">
        <v>145</v>
      </c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6"/>
      <c r="BC266" s="34">
        <f>BC267</f>
        <v>1271600</v>
      </c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>
        <f>BY267</f>
        <v>1087584.39</v>
      </c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89">
        <f aca="true" t="shared" si="9" ref="CO266:CO327">BC266-BY266</f>
        <v>184015.6100000001</v>
      </c>
      <c r="CP266" s="90"/>
      <c r="CQ266" s="90"/>
      <c r="CR266" s="90"/>
      <c r="CS266" s="90"/>
      <c r="CT266" s="90"/>
      <c r="CU266" s="90"/>
      <c r="CV266" s="90"/>
      <c r="CW266" s="90"/>
      <c r="CX266" s="90"/>
      <c r="CY266" s="90"/>
      <c r="CZ266" s="90"/>
      <c r="DA266" s="90"/>
      <c r="DB266" s="90"/>
      <c r="DC266" s="90"/>
      <c r="DD266" s="91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</row>
    <row r="267" spans="1:152" ht="16.5" customHeight="1">
      <c r="A267" s="38" t="s">
        <v>146</v>
      </c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9"/>
      <c r="AB267" s="84" t="s">
        <v>15</v>
      </c>
      <c r="AC267" s="85"/>
      <c r="AD267" s="85"/>
      <c r="AE267" s="85"/>
      <c r="AF267" s="85"/>
      <c r="AG267" s="86"/>
      <c r="AH267" s="87" t="s">
        <v>147</v>
      </c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6"/>
      <c r="BC267" s="34">
        <f>BC304+BC312+BC319</f>
        <v>1271600</v>
      </c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>
        <f>BY321+BY328+BY312</f>
        <v>1087584.39</v>
      </c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89">
        <f t="shared" si="9"/>
        <v>184015.6100000001</v>
      </c>
      <c r="CP267" s="90"/>
      <c r="CQ267" s="90"/>
      <c r="CR267" s="90"/>
      <c r="CS267" s="90"/>
      <c r="CT267" s="90"/>
      <c r="CU267" s="90"/>
      <c r="CV267" s="90"/>
      <c r="CW267" s="90"/>
      <c r="CX267" s="90"/>
      <c r="CY267" s="90"/>
      <c r="CZ267" s="90"/>
      <c r="DA267" s="90"/>
      <c r="DB267" s="90"/>
      <c r="DC267" s="90"/>
      <c r="DD267" s="91"/>
      <c r="DU267" s="26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</row>
    <row r="268" spans="1:108" ht="6.75" customHeight="1" hidden="1">
      <c r="A268" s="38" t="s">
        <v>248</v>
      </c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9"/>
      <c r="AB268" s="84" t="s">
        <v>15</v>
      </c>
      <c r="AC268" s="85"/>
      <c r="AD268" s="85"/>
      <c r="AE268" s="85"/>
      <c r="AF268" s="85"/>
      <c r="AG268" s="86"/>
      <c r="AH268" s="87" t="s">
        <v>247</v>
      </c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6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89">
        <f t="shared" si="9"/>
        <v>0</v>
      </c>
      <c r="CP268" s="90"/>
      <c r="CQ268" s="90"/>
      <c r="CR268" s="90"/>
      <c r="CS268" s="90"/>
      <c r="CT268" s="90"/>
      <c r="CU268" s="90"/>
      <c r="CV268" s="90"/>
      <c r="CW268" s="90"/>
      <c r="CX268" s="90"/>
      <c r="CY268" s="90"/>
      <c r="CZ268" s="90"/>
      <c r="DA268" s="90"/>
      <c r="DB268" s="90"/>
      <c r="DC268" s="90"/>
      <c r="DD268" s="91"/>
    </row>
    <row r="269" spans="1:108" ht="22.5" customHeight="1" hidden="1">
      <c r="A269" s="38" t="s">
        <v>246</v>
      </c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9"/>
      <c r="AB269" s="84" t="s">
        <v>15</v>
      </c>
      <c r="AC269" s="85"/>
      <c r="AD269" s="85"/>
      <c r="AE269" s="85"/>
      <c r="AF269" s="85"/>
      <c r="AG269" s="86"/>
      <c r="AH269" s="87" t="s">
        <v>245</v>
      </c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6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89">
        <f t="shared" si="9"/>
        <v>0</v>
      </c>
      <c r="CP269" s="90"/>
      <c r="CQ269" s="90"/>
      <c r="CR269" s="90"/>
      <c r="CS269" s="90"/>
      <c r="CT269" s="90"/>
      <c r="CU269" s="90"/>
      <c r="CV269" s="90"/>
      <c r="CW269" s="90"/>
      <c r="CX269" s="90"/>
      <c r="CY269" s="90"/>
      <c r="CZ269" s="90"/>
      <c r="DA269" s="90"/>
      <c r="DB269" s="90"/>
      <c r="DC269" s="90"/>
      <c r="DD269" s="91"/>
    </row>
    <row r="270" spans="1:108" ht="22.5" customHeight="1" hidden="1">
      <c r="A270" s="38" t="s">
        <v>212</v>
      </c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9"/>
      <c r="AB270" s="84" t="s">
        <v>15</v>
      </c>
      <c r="AC270" s="85"/>
      <c r="AD270" s="85"/>
      <c r="AE270" s="85"/>
      <c r="AF270" s="85"/>
      <c r="AG270" s="86"/>
      <c r="AH270" s="87" t="s">
        <v>244</v>
      </c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6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89">
        <f t="shared" si="9"/>
        <v>0</v>
      </c>
      <c r="CP270" s="90"/>
      <c r="CQ270" s="90"/>
      <c r="CR270" s="90"/>
      <c r="CS270" s="90"/>
      <c r="CT270" s="90"/>
      <c r="CU270" s="90"/>
      <c r="CV270" s="90"/>
      <c r="CW270" s="90"/>
      <c r="CX270" s="90"/>
      <c r="CY270" s="90"/>
      <c r="CZ270" s="90"/>
      <c r="DA270" s="90"/>
      <c r="DB270" s="90"/>
      <c r="DC270" s="90"/>
      <c r="DD270" s="91"/>
    </row>
    <row r="271" spans="1:108" ht="22.5" customHeight="1" hidden="1">
      <c r="A271" s="38" t="s">
        <v>223</v>
      </c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9"/>
      <c r="AB271" s="84" t="s">
        <v>15</v>
      </c>
      <c r="AC271" s="85"/>
      <c r="AD271" s="85"/>
      <c r="AE271" s="85"/>
      <c r="AF271" s="85"/>
      <c r="AG271" s="86"/>
      <c r="AH271" s="87" t="s">
        <v>243</v>
      </c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6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89">
        <f t="shared" si="9"/>
        <v>0</v>
      </c>
      <c r="CP271" s="90"/>
      <c r="CQ271" s="90"/>
      <c r="CR271" s="90"/>
      <c r="CS271" s="90"/>
      <c r="CT271" s="90"/>
      <c r="CU271" s="90"/>
      <c r="CV271" s="90"/>
      <c r="CW271" s="90"/>
      <c r="CX271" s="90"/>
      <c r="CY271" s="90"/>
      <c r="CZ271" s="90"/>
      <c r="DA271" s="90"/>
      <c r="DB271" s="90"/>
      <c r="DC271" s="90"/>
      <c r="DD271" s="91"/>
    </row>
    <row r="272" spans="1:108" ht="9" customHeight="1" hidden="1">
      <c r="A272" s="38" t="s">
        <v>238</v>
      </c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9"/>
      <c r="AB272" s="84" t="s">
        <v>15</v>
      </c>
      <c r="AC272" s="85"/>
      <c r="AD272" s="85"/>
      <c r="AE272" s="85"/>
      <c r="AF272" s="85"/>
      <c r="AG272" s="86"/>
      <c r="AH272" s="87" t="s">
        <v>225</v>
      </c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6"/>
      <c r="BC272" s="34">
        <f>BC273</f>
        <v>0</v>
      </c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>
        <f>BY273</f>
        <v>0</v>
      </c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89">
        <f t="shared" si="9"/>
        <v>0</v>
      </c>
      <c r="CP272" s="90"/>
      <c r="CQ272" s="90"/>
      <c r="CR272" s="90"/>
      <c r="CS272" s="90"/>
      <c r="CT272" s="90"/>
      <c r="CU272" s="90"/>
      <c r="CV272" s="90"/>
      <c r="CW272" s="90"/>
      <c r="CX272" s="90"/>
      <c r="CY272" s="90"/>
      <c r="CZ272" s="90"/>
      <c r="DA272" s="90"/>
      <c r="DB272" s="90"/>
      <c r="DC272" s="90"/>
      <c r="DD272" s="91"/>
    </row>
    <row r="273" spans="1:108" ht="67.5" customHeight="1" hidden="1">
      <c r="A273" s="38" t="s">
        <v>148</v>
      </c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9"/>
      <c r="AB273" s="84" t="s">
        <v>15</v>
      </c>
      <c r="AC273" s="85"/>
      <c r="AD273" s="85"/>
      <c r="AE273" s="85"/>
      <c r="AF273" s="85"/>
      <c r="AG273" s="86"/>
      <c r="AH273" s="87" t="s">
        <v>149</v>
      </c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6"/>
      <c r="BC273" s="34">
        <f>BC274+BC280</f>
        <v>0</v>
      </c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>
        <f>BY274+BY280</f>
        <v>0</v>
      </c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89">
        <f t="shared" si="9"/>
        <v>0</v>
      </c>
      <c r="CP273" s="90"/>
      <c r="CQ273" s="90"/>
      <c r="CR273" s="90"/>
      <c r="CS273" s="90"/>
      <c r="CT273" s="90"/>
      <c r="CU273" s="90"/>
      <c r="CV273" s="90"/>
      <c r="CW273" s="90"/>
      <c r="CX273" s="90"/>
      <c r="CY273" s="90"/>
      <c r="CZ273" s="90"/>
      <c r="DA273" s="90"/>
      <c r="DB273" s="90"/>
      <c r="DC273" s="90"/>
      <c r="DD273" s="91"/>
    </row>
    <row r="274" spans="1:108" ht="30" customHeight="1" hidden="1">
      <c r="A274" s="38" t="s">
        <v>150</v>
      </c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9"/>
      <c r="AB274" s="84" t="s">
        <v>15</v>
      </c>
      <c r="AC274" s="85"/>
      <c r="AD274" s="85"/>
      <c r="AE274" s="85"/>
      <c r="AF274" s="85"/>
      <c r="AG274" s="86"/>
      <c r="AH274" s="87" t="s">
        <v>151</v>
      </c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6"/>
      <c r="BC274" s="34">
        <f>BC277+BC275</f>
        <v>0</v>
      </c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>
        <f>BY277+BY275</f>
        <v>0</v>
      </c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89">
        <f t="shared" si="9"/>
        <v>0</v>
      </c>
      <c r="CP274" s="90"/>
      <c r="CQ274" s="90"/>
      <c r="CR274" s="90"/>
      <c r="CS274" s="90"/>
      <c r="CT274" s="90"/>
      <c r="CU274" s="90"/>
      <c r="CV274" s="90"/>
      <c r="CW274" s="90"/>
      <c r="CX274" s="90"/>
      <c r="CY274" s="90"/>
      <c r="CZ274" s="90"/>
      <c r="DA274" s="90"/>
      <c r="DB274" s="90"/>
      <c r="DC274" s="90"/>
      <c r="DD274" s="91"/>
    </row>
    <row r="275" spans="1:108" ht="22.5" customHeight="1" hidden="1">
      <c r="A275" s="38" t="s">
        <v>94</v>
      </c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9"/>
      <c r="AB275" s="84" t="s">
        <v>15</v>
      </c>
      <c r="AC275" s="85"/>
      <c r="AD275" s="85"/>
      <c r="AE275" s="85"/>
      <c r="AF275" s="85"/>
      <c r="AG275" s="86"/>
      <c r="AH275" s="87" t="s">
        <v>242</v>
      </c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6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89">
        <f t="shared" si="9"/>
        <v>0</v>
      </c>
      <c r="CP275" s="90"/>
      <c r="CQ275" s="90"/>
      <c r="CR275" s="90"/>
      <c r="CS275" s="90"/>
      <c r="CT275" s="90"/>
      <c r="CU275" s="90"/>
      <c r="CV275" s="90"/>
      <c r="CW275" s="90"/>
      <c r="CX275" s="90"/>
      <c r="CY275" s="90"/>
      <c r="CZ275" s="90"/>
      <c r="DA275" s="90"/>
      <c r="DB275" s="90"/>
      <c r="DC275" s="90"/>
      <c r="DD275" s="91"/>
    </row>
    <row r="276" spans="1:108" ht="15" customHeight="1" hidden="1">
      <c r="A276" s="38" t="s">
        <v>96</v>
      </c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9"/>
      <c r="AB276" s="84" t="s">
        <v>15</v>
      </c>
      <c r="AC276" s="85"/>
      <c r="AD276" s="85"/>
      <c r="AE276" s="85"/>
      <c r="AF276" s="85"/>
      <c r="AG276" s="86"/>
      <c r="AH276" s="87" t="s">
        <v>241</v>
      </c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6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89">
        <f t="shared" si="9"/>
        <v>0</v>
      </c>
      <c r="CP276" s="90"/>
      <c r="CQ276" s="90"/>
      <c r="CR276" s="90"/>
      <c r="CS276" s="90"/>
      <c r="CT276" s="90"/>
      <c r="CU276" s="90"/>
      <c r="CV276" s="90"/>
      <c r="CW276" s="90"/>
      <c r="CX276" s="90"/>
      <c r="CY276" s="90"/>
      <c r="CZ276" s="90"/>
      <c r="DA276" s="90"/>
      <c r="DB276" s="90"/>
      <c r="DC276" s="90"/>
      <c r="DD276" s="91"/>
    </row>
    <row r="277" spans="1:108" ht="15" customHeight="1" hidden="1">
      <c r="A277" s="38" t="s">
        <v>211</v>
      </c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9"/>
      <c r="AB277" s="84" t="s">
        <v>15</v>
      </c>
      <c r="AC277" s="85"/>
      <c r="AD277" s="85"/>
      <c r="AE277" s="85"/>
      <c r="AF277" s="85"/>
      <c r="AG277" s="86"/>
      <c r="AH277" s="87" t="s">
        <v>215</v>
      </c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6"/>
      <c r="BC277" s="29">
        <f>BC278</f>
        <v>0</v>
      </c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88"/>
      <c r="BY277" s="29">
        <f>BY278</f>
        <v>0</v>
      </c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88"/>
      <c r="CO277" s="89">
        <f t="shared" si="9"/>
        <v>0</v>
      </c>
      <c r="CP277" s="90"/>
      <c r="CQ277" s="90"/>
      <c r="CR277" s="90"/>
      <c r="CS277" s="90"/>
      <c r="CT277" s="90"/>
      <c r="CU277" s="90"/>
      <c r="CV277" s="90"/>
      <c r="CW277" s="90"/>
      <c r="CX277" s="90"/>
      <c r="CY277" s="90"/>
      <c r="CZ277" s="90"/>
      <c r="DA277" s="90"/>
      <c r="DB277" s="90"/>
      <c r="DC277" s="90"/>
      <c r="DD277" s="91"/>
    </row>
    <row r="278" spans="1:108" ht="15" customHeight="1" hidden="1">
      <c r="A278" s="38" t="s">
        <v>102</v>
      </c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9"/>
      <c r="AB278" s="84" t="s">
        <v>15</v>
      </c>
      <c r="AC278" s="85"/>
      <c r="AD278" s="85"/>
      <c r="AE278" s="85"/>
      <c r="AF278" s="85"/>
      <c r="AG278" s="86"/>
      <c r="AH278" s="87" t="s">
        <v>152</v>
      </c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6"/>
      <c r="BC278" s="34">
        <f>BC279</f>
        <v>0</v>
      </c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>
        <f>BY279</f>
        <v>0</v>
      </c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89">
        <f t="shared" si="9"/>
        <v>0</v>
      </c>
      <c r="CP278" s="90"/>
      <c r="CQ278" s="90"/>
      <c r="CR278" s="90"/>
      <c r="CS278" s="90"/>
      <c r="CT278" s="90"/>
      <c r="CU278" s="90"/>
      <c r="CV278" s="90"/>
      <c r="CW278" s="90"/>
      <c r="CX278" s="90"/>
      <c r="CY278" s="90"/>
      <c r="CZ278" s="90"/>
      <c r="DA278" s="90"/>
      <c r="DB278" s="90"/>
      <c r="DC278" s="90"/>
      <c r="DD278" s="91"/>
    </row>
    <row r="279" spans="1:108" ht="15" customHeight="1" hidden="1">
      <c r="A279" s="38" t="s">
        <v>107</v>
      </c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9"/>
      <c r="AB279" s="84" t="s">
        <v>15</v>
      </c>
      <c r="AC279" s="85"/>
      <c r="AD279" s="85"/>
      <c r="AE279" s="85"/>
      <c r="AF279" s="85"/>
      <c r="AG279" s="86"/>
      <c r="AH279" s="87" t="s">
        <v>153</v>
      </c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6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89">
        <f t="shared" si="9"/>
        <v>0</v>
      </c>
      <c r="CP279" s="90"/>
      <c r="CQ279" s="90"/>
      <c r="CR279" s="90"/>
      <c r="CS279" s="90"/>
      <c r="CT279" s="90"/>
      <c r="CU279" s="90"/>
      <c r="CV279" s="90"/>
      <c r="CW279" s="90"/>
      <c r="CX279" s="90"/>
      <c r="CY279" s="90"/>
      <c r="CZ279" s="90"/>
      <c r="DA279" s="90"/>
      <c r="DB279" s="90"/>
      <c r="DC279" s="90"/>
      <c r="DD279" s="91"/>
    </row>
    <row r="280" spans="1:108" ht="21" customHeight="1" hidden="1">
      <c r="A280" s="38" t="s">
        <v>154</v>
      </c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9"/>
      <c r="AB280" s="84" t="s">
        <v>15</v>
      </c>
      <c r="AC280" s="85"/>
      <c r="AD280" s="85"/>
      <c r="AE280" s="85"/>
      <c r="AF280" s="85"/>
      <c r="AG280" s="86"/>
      <c r="AH280" s="87" t="s">
        <v>155</v>
      </c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6"/>
      <c r="BC280" s="34">
        <f>BC281+BC284</f>
        <v>0</v>
      </c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>
        <f>BY284</f>
        <v>0</v>
      </c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89">
        <f t="shared" si="9"/>
        <v>0</v>
      </c>
      <c r="CP280" s="90"/>
      <c r="CQ280" s="90"/>
      <c r="CR280" s="90"/>
      <c r="CS280" s="90"/>
      <c r="CT280" s="90"/>
      <c r="CU280" s="90"/>
      <c r="CV280" s="90"/>
      <c r="CW280" s="90"/>
      <c r="CX280" s="90"/>
      <c r="CY280" s="90"/>
      <c r="CZ280" s="90"/>
      <c r="DA280" s="90"/>
      <c r="DB280" s="90"/>
      <c r="DC280" s="90"/>
      <c r="DD280" s="91"/>
    </row>
    <row r="281" spans="1:108" ht="12.75" customHeight="1" hidden="1">
      <c r="A281" s="38" t="s">
        <v>211</v>
      </c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9"/>
      <c r="AB281" s="84" t="s">
        <v>15</v>
      </c>
      <c r="AC281" s="85"/>
      <c r="AD281" s="85"/>
      <c r="AE281" s="85"/>
      <c r="AF281" s="85"/>
      <c r="AG281" s="86"/>
      <c r="AH281" s="87" t="s">
        <v>216</v>
      </c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6"/>
      <c r="BC281" s="34">
        <f>BC282</f>
        <v>0</v>
      </c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 t="s">
        <v>182</v>
      </c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89" t="e">
        <f t="shared" si="9"/>
        <v>#VALUE!</v>
      </c>
      <c r="CP281" s="90"/>
      <c r="CQ281" s="90"/>
      <c r="CR281" s="90"/>
      <c r="CS281" s="90"/>
      <c r="CT281" s="90"/>
      <c r="CU281" s="90"/>
      <c r="CV281" s="90"/>
      <c r="CW281" s="90"/>
      <c r="CX281" s="90"/>
      <c r="CY281" s="90"/>
      <c r="CZ281" s="90"/>
      <c r="DA281" s="90"/>
      <c r="DB281" s="90"/>
      <c r="DC281" s="90"/>
      <c r="DD281" s="91"/>
    </row>
    <row r="282" spans="1:108" ht="12.75" customHeight="1" hidden="1">
      <c r="A282" s="38" t="s">
        <v>102</v>
      </c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9"/>
      <c r="AB282" s="84" t="s">
        <v>15</v>
      </c>
      <c r="AC282" s="85"/>
      <c r="AD282" s="85"/>
      <c r="AE282" s="85"/>
      <c r="AF282" s="85"/>
      <c r="AG282" s="86"/>
      <c r="AH282" s="87" t="s">
        <v>156</v>
      </c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6"/>
      <c r="BC282" s="34">
        <f>BC283</f>
        <v>0</v>
      </c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 t="s">
        <v>182</v>
      </c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89" t="e">
        <f t="shared" si="9"/>
        <v>#VALUE!</v>
      </c>
      <c r="CP282" s="90"/>
      <c r="CQ282" s="90"/>
      <c r="CR282" s="90"/>
      <c r="CS282" s="90"/>
      <c r="CT282" s="90"/>
      <c r="CU282" s="90"/>
      <c r="CV282" s="90"/>
      <c r="CW282" s="90"/>
      <c r="CX282" s="90"/>
      <c r="CY282" s="90"/>
      <c r="CZ282" s="90"/>
      <c r="DA282" s="90"/>
      <c r="DB282" s="90"/>
      <c r="DC282" s="90"/>
      <c r="DD282" s="91"/>
    </row>
    <row r="283" spans="1:108" ht="12.75" customHeight="1" hidden="1">
      <c r="A283" s="38" t="s">
        <v>103</v>
      </c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9"/>
      <c r="AB283" s="84" t="s">
        <v>15</v>
      </c>
      <c r="AC283" s="85"/>
      <c r="AD283" s="85"/>
      <c r="AE283" s="85"/>
      <c r="AF283" s="85"/>
      <c r="AG283" s="86"/>
      <c r="AH283" s="87" t="s">
        <v>181</v>
      </c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6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 t="s">
        <v>182</v>
      </c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89" t="e">
        <f t="shared" si="9"/>
        <v>#VALUE!</v>
      </c>
      <c r="CP283" s="90"/>
      <c r="CQ283" s="90"/>
      <c r="CR283" s="90"/>
      <c r="CS283" s="90"/>
      <c r="CT283" s="90"/>
      <c r="CU283" s="90"/>
      <c r="CV283" s="90"/>
      <c r="CW283" s="90"/>
      <c r="CX283" s="90"/>
      <c r="CY283" s="90"/>
      <c r="CZ283" s="90"/>
      <c r="DA283" s="90"/>
      <c r="DB283" s="90"/>
      <c r="DC283" s="90"/>
      <c r="DD283" s="91"/>
    </row>
    <row r="284" spans="1:108" ht="24" customHeight="1" hidden="1">
      <c r="A284" s="38" t="s">
        <v>212</v>
      </c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9"/>
      <c r="AB284" s="84" t="s">
        <v>15</v>
      </c>
      <c r="AC284" s="85"/>
      <c r="AD284" s="85"/>
      <c r="AE284" s="85"/>
      <c r="AF284" s="85"/>
      <c r="AG284" s="86"/>
      <c r="AH284" s="87" t="s">
        <v>250</v>
      </c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6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89">
        <f t="shared" si="9"/>
        <v>0</v>
      </c>
      <c r="CP284" s="90"/>
      <c r="CQ284" s="90"/>
      <c r="CR284" s="90"/>
      <c r="CS284" s="90"/>
      <c r="CT284" s="90"/>
      <c r="CU284" s="90"/>
      <c r="CV284" s="90"/>
      <c r="CW284" s="90"/>
      <c r="CX284" s="90"/>
      <c r="CY284" s="90"/>
      <c r="CZ284" s="90"/>
      <c r="DA284" s="90"/>
      <c r="DB284" s="90"/>
      <c r="DC284" s="90"/>
      <c r="DD284" s="91"/>
    </row>
    <row r="285" spans="1:108" ht="24" customHeight="1" hidden="1">
      <c r="A285" s="38" t="s">
        <v>109</v>
      </c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9"/>
      <c r="AB285" s="84" t="s">
        <v>15</v>
      </c>
      <c r="AC285" s="85"/>
      <c r="AD285" s="85"/>
      <c r="AE285" s="85"/>
      <c r="AF285" s="85"/>
      <c r="AG285" s="86"/>
      <c r="AH285" s="87" t="s">
        <v>251</v>
      </c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6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89">
        <f t="shared" si="9"/>
        <v>0</v>
      </c>
      <c r="CP285" s="90"/>
      <c r="CQ285" s="90"/>
      <c r="CR285" s="90"/>
      <c r="CS285" s="90"/>
      <c r="CT285" s="90"/>
      <c r="CU285" s="90"/>
      <c r="CV285" s="90"/>
      <c r="CW285" s="90"/>
      <c r="CX285" s="90"/>
      <c r="CY285" s="90"/>
      <c r="CZ285" s="90"/>
      <c r="DA285" s="90"/>
      <c r="DB285" s="90"/>
      <c r="DC285" s="90"/>
      <c r="DD285" s="91"/>
    </row>
    <row r="286" spans="1:108" ht="5.25" customHeight="1" hidden="1">
      <c r="A286" s="38" t="s">
        <v>157</v>
      </c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9"/>
      <c r="AB286" s="84" t="s">
        <v>15</v>
      </c>
      <c r="AC286" s="85"/>
      <c r="AD286" s="85"/>
      <c r="AE286" s="85"/>
      <c r="AF286" s="85"/>
      <c r="AG286" s="86"/>
      <c r="AH286" s="87" t="s">
        <v>158</v>
      </c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6"/>
      <c r="BC286" s="34">
        <f>BC287+BC298</f>
        <v>0</v>
      </c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>
        <f>BY288+BY291+BY297+BY299</f>
        <v>0</v>
      </c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89">
        <f t="shared" si="9"/>
        <v>0</v>
      </c>
      <c r="CP286" s="90"/>
      <c r="CQ286" s="90"/>
      <c r="CR286" s="90"/>
      <c r="CS286" s="90"/>
      <c r="CT286" s="90"/>
      <c r="CU286" s="90"/>
      <c r="CV286" s="90"/>
      <c r="CW286" s="90"/>
      <c r="CX286" s="90"/>
      <c r="CY286" s="90"/>
      <c r="CZ286" s="90"/>
      <c r="DA286" s="90"/>
      <c r="DB286" s="90"/>
      <c r="DC286" s="90"/>
      <c r="DD286" s="91"/>
    </row>
    <row r="287" spans="1:108" ht="15" customHeight="1" hidden="1">
      <c r="A287" s="38" t="s">
        <v>211</v>
      </c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9"/>
      <c r="AB287" s="84" t="s">
        <v>15</v>
      </c>
      <c r="AC287" s="85"/>
      <c r="AD287" s="85"/>
      <c r="AE287" s="85"/>
      <c r="AF287" s="85"/>
      <c r="AG287" s="86"/>
      <c r="AH287" s="87" t="s">
        <v>217</v>
      </c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6"/>
      <c r="BC287" s="34">
        <f>BC288+BC291+BC297</f>
        <v>0</v>
      </c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>
        <f>BY288+BY291+BY297</f>
        <v>0</v>
      </c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89">
        <f t="shared" si="9"/>
        <v>0</v>
      </c>
      <c r="CP287" s="90"/>
      <c r="CQ287" s="90"/>
      <c r="CR287" s="90"/>
      <c r="CS287" s="90"/>
      <c r="CT287" s="90"/>
      <c r="CU287" s="90"/>
      <c r="CV287" s="90"/>
      <c r="CW287" s="90"/>
      <c r="CX287" s="90"/>
      <c r="CY287" s="90"/>
      <c r="CZ287" s="90"/>
      <c r="DA287" s="90"/>
      <c r="DB287" s="90"/>
      <c r="DC287" s="90"/>
      <c r="DD287" s="91"/>
    </row>
    <row r="288" spans="1:108" ht="21.75" customHeight="1" hidden="1">
      <c r="A288" s="38" t="s">
        <v>94</v>
      </c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9"/>
      <c r="AB288" s="84" t="s">
        <v>15</v>
      </c>
      <c r="AC288" s="85"/>
      <c r="AD288" s="85"/>
      <c r="AE288" s="85"/>
      <c r="AF288" s="85"/>
      <c r="AG288" s="86"/>
      <c r="AH288" s="87" t="s">
        <v>159</v>
      </c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6"/>
      <c r="BC288" s="34">
        <f>BC289+BC290</f>
        <v>0</v>
      </c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>
        <f>BY289+BY290</f>
        <v>0</v>
      </c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89">
        <f t="shared" si="9"/>
        <v>0</v>
      </c>
      <c r="CP288" s="90"/>
      <c r="CQ288" s="90"/>
      <c r="CR288" s="90"/>
      <c r="CS288" s="90"/>
      <c r="CT288" s="90"/>
      <c r="CU288" s="90"/>
      <c r="CV288" s="90"/>
      <c r="CW288" s="90"/>
      <c r="CX288" s="90"/>
      <c r="CY288" s="90"/>
      <c r="CZ288" s="90"/>
      <c r="DA288" s="90"/>
      <c r="DB288" s="90"/>
      <c r="DC288" s="90"/>
      <c r="DD288" s="91"/>
    </row>
    <row r="289" spans="1:108" ht="15" customHeight="1" hidden="1">
      <c r="A289" s="38" t="s">
        <v>95</v>
      </c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9"/>
      <c r="AB289" s="84" t="s">
        <v>15</v>
      </c>
      <c r="AC289" s="85"/>
      <c r="AD289" s="85"/>
      <c r="AE289" s="85"/>
      <c r="AF289" s="85"/>
      <c r="AG289" s="86"/>
      <c r="AH289" s="87" t="s">
        <v>160</v>
      </c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6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89">
        <f t="shared" si="9"/>
        <v>0</v>
      </c>
      <c r="CP289" s="90"/>
      <c r="CQ289" s="90"/>
      <c r="CR289" s="90"/>
      <c r="CS289" s="90"/>
      <c r="CT289" s="90"/>
      <c r="CU289" s="90"/>
      <c r="CV289" s="90"/>
      <c r="CW289" s="90"/>
      <c r="CX289" s="90"/>
      <c r="CY289" s="90"/>
      <c r="CZ289" s="90"/>
      <c r="DA289" s="90"/>
      <c r="DB289" s="90"/>
      <c r="DC289" s="90"/>
      <c r="DD289" s="91"/>
    </row>
    <row r="290" spans="1:108" ht="15" customHeight="1" hidden="1">
      <c r="A290" s="38" t="s">
        <v>97</v>
      </c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9"/>
      <c r="AB290" s="84" t="s">
        <v>15</v>
      </c>
      <c r="AC290" s="85"/>
      <c r="AD290" s="85"/>
      <c r="AE290" s="85"/>
      <c r="AF290" s="85"/>
      <c r="AG290" s="86"/>
      <c r="AH290" s="87" t="s">
        <v>161</v>
      </c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6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89">
        <f t="shared" si="9"/>
        <v>0</v>
      </c>
      <c r="CP290" s="90"/>
      <c r="CQ290" s="90"/>
      <c r="CR290" s="90"/>
      <c r="CS290" s="90"/>
      <c r="CT290" s="90"/>
      <c r="CU290" s="90"/>
      <c r="CV290" s="90"/>
      <c r="CW290" s="90"/>
      <c r="CX290" s="90"/>
      <c r="CY290" s="90"/>
      <c r="CZ290" s="90"/>
      <c r="DA290" s="90"/>
      <c r="DB290" s="90"/>
      <c r="DC290" s="90"/>
      <c r="DD290" s="91"/>
    </row>
    <row r="291" spans="1:108" ht="15" customHeight="1" hidden="1">
      <c r="A291" s="38" t="s">
        <v>102</v>
      </c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9"/>
      <c r="AB291" s="84" t="s">
        <v>15</v>
      </c>
      <c r="AC291" s="85"/>
      <c r="AD291" s="85"/>
      <c r="AE291" s="85"/>
      <c r="AF291" s="85"/>
      <c r="AG291" s="86"/>
      <c r="AH291" s="87" t="s">
        <v>162</v>
      </c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6"/>
      <c r="BC291" s="34">
        <f>BC292+BC293+BC294+BC295+BC296</f>
        <v>0</v>
      </c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>
        <f>BY292+BY293+BY294+BY295+BY296</f>
        <v>0</v>
      </c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89">
        <f t="shared" si="9"/>
        <v>0</v>
      </c>
      <c r="CP291" s="90"/>
      <c r="CQ291" s="90"/>
      <c r="CR291" s="90"/>
      <c r="CS291" s="90"/>
      <c r="CT291" s="90"/>
      <c r="CU291" s="90"/>
      <c r="CV291" s="90"/>
      <c r="CW291" s="90"/>
      <c r="CX291" s="90"/>
      <c r="CY291" s="90"/>
      <c r="CZ291" s="90"/>
      <c r="DA291" s="90"/>
      <c r="DB291" s="90"/>
      <c r="DC291" s="90"/>
      <c r="DD291" s="91"/>
    </row>
    <row r="292" spans="1:108" ht="15" customHeight="1" hidden="1">
      <c r="A292" s="38" t="s">
        <v>103</v>
      </c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9"/>
      <c r="AB292" s="84" t="s">
        <v>15</v>
      </c>
      <c r="AC292" s="85"/>
      <c r="AD292" s="85"/>
      <c r="AE292" s="85"/>
      <c r="AF292" s="85"/>
      <c r="AG292" s="86"/>
      <c r="AH292" s="87" t="s">
        <v>163</v>
      </c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6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89">
        <f t="shared" si="9"/>
        <v>0</v>
      </c>
      <c r="CP292" s="90"/>
      <c r="CQ292" s="90"/>
      <c r="CR292" s="90"/>
      <c r="CS292" s="90"/>
      <c r="CT292" s="90"/>
      <c r="CU292" s="90"/>
      <c r="CV292" s="90"/>
      <c r="CW292" s="90"/>
      <c r="CX292" s="90"/>
      <c r="CY292" s="90"/>
      <c r="CZ292" s="90"/>
      <c r="DA292" s="90"/>
      <c r="DB292" s="90"/>
      <c r="DC292" s="90"/>
      <c r="DD292" s="91"/>
    </row>
    <row r="293" spans="1:108" ht="15" customHeight="1" hidden="1">
      <c r="A293" s="38" t="s">
        <v>104</v>
      </c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9"/>
      <c r="AB293" s="84" t="s">
        <v>15</v>
      </c>
      <c r="AC293" s="85"/>
      <c r="AD293" s="85"/>
      <c r="AE293" s="85"/>
      <c r="AF293" s="85"/>
      <c r="AG293" s="86"/>
      <c r="AH293" s="87" t="s">
        <v>164</v>
      </c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6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89">
        <f t="shared" si="9"/>
        <v>0</v>
      </c>
      <c r="CP293" s="90"/>
      <c r="CQ293" s="90"/>
      <c r="CR293" s="90"/>
      <c r="CS293" s="90"/>
      <c r="CT293" s="90"/>
      <c r="CU293" s="90"/>
      <c r="CV293" s="90"/>
      <c r="CW293" s="90"/>
      <c r="CX293" s="90"/>
      <c r="CY293" s="90"/>
      <c r="CZ293" s="90"/>
      <c r="DA293" s="90"/>
      <c r="DB293" s="90"/>
      <c r="DC293" s="90"/>
      <c r="DD293" s="91"/>
    </row>
    <row r="294" spans="1:108" ht="15" customHeight="1" hidden="1">
      <c r="A294" s="38" t="s">
        <v>105</v>
      </c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9"/>
      <c r="AB294" s="84" t="s">
        <v>15</v>
      </c>
      <c r="AC294" s="85"/>
      <c r="AD294" s="85"/>
      <c r="AE294" s="85"/>
      <c r="AF294" s="85"/>
      <c r="AG294" s="86"/>
      <c r="AH294" s="87" t="s">
        <v>165</v>
      </c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6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89">
        <f t="shared" si="9"/>
        <v>0</v>
      </c>
      <c r="CP294" s="90"/>
      <c r="CQ294" s="90"/>
      <c r="CR294" s="90"/>
      <c r="CS294" s="90"/>
      <c r="CT294" s="90"/>
      <c r="CU294" s="90"/>
      <c r="CV294" s="90"/>
      <c r="CW294" s="90"/>
      <c r="CX294" s="90"/>
      <c r="CY294" s="90"/>
      <c r="CZ294" s="90"/>
      <c r="DA294" s="90"/>
      <c r="DB294" s="90"/>
      <c r="DC294" s="90"/>
      <c r="DD294" s="91"/>
    </row>
    <row r="295" spans="1:108" ht="23.25" customHeight="1" hidden="1">
      <c r="A295" s="38" t="s">
        <v>106</v>
      </c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9"/>
      <c r="AB295" s="84" t="s">
        <v>15</v>
      </c>
      <c r="AC295" s="85"/>
      <c r="AD295" s="85"/>
      <c r="AE295" s="85"/>
      <c r="AF295" s="85"/>
      <c r="AG295" s="86"/>
      <c r="AH295" s="87" t="s">
        <v>166</v>
      </c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6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89">
        <f t="shared" si="9"/>
        <v>0</v>
      </c>
      <c r="CP295" s="90"/>
      <c r="CQ295" s="90"/>
      <c r="CR295" s="90"/>
      <c r="CS295" s="90"/>
      <c r="CT295" s="90"/>
      <c r="CU295" s="90"/>
      <c r="CV295" s="90"/>
      <c r="CW295" s="90"/>
      <c r="CX295" s="90"/>
      <c r="CY295" s="90"/>
      <c r="CZ295" s="90"/>
      <c r="DA295" s="90"/>
      <c r="DB295" s="90"/>
      <c r="DC295" s="90"/>
      <c r="DD295" s="91"/>
    </row>
    <row r="296" spans="1:108" ht="15" customHeight="1" hidden="1">
      <c r="A296" s="38" t="s">
        <v>107</v>
      </c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9"/>
      <c r="AB296" s="84" t="s">
        <v>15</v>
      </c>
      <c r="AC296" s="85"/>
      <c r="AD296" s="85"/>
      <c r="AE296" s="85"/>
      <c r="AF296" s="85"/>
      <c r="AG296" s="86"/>
      <c r="AH296" s="87" t="s">
        <v>167</v>
      </c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6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89">
        <f t="shared" si="9"/>
        <v>0</v>
      </c>
      <c r="CP296" s="90"/>
      <c r="CQ296" s="90"/>
      <c r="CR296" s="90"/>
      <c r="CS296" s="90"/>
      <c r="CT296" s="90"/>
      <c r="CU296" s="90"/>
      <c r="CV296" s="90"/>
      <c r="CW296" s="90"/>
      <c r="CX296" s="90"/>
      <c r="CY296" s="90"/>
      <c r="CZ296" s="90"/>
      <c r="DA296" s="90"/>
      <c r="DB296" s="90"/>
      <c r="DC296" s="90"/>
      <c r="DD296" s="91"/>
    </row>
    <row r="297" spans="1:108" ht="15" customHeight="1" hidden="1">
      <c r="A297" s="38" t="s">
        <v>108</v>
      </c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9"/>
      <c r="AB297" s="84" t="s">
        <v>15</v>
      </c>
      <c r="AC297" s="85"/>
      <c r="AD297" s="85"/>
      <c r="AE297" s="85"/>
      <c r="AF297" s="85"/>
      <c r="AG297" s="86"/>
      <c r="AH297" s="87" t="s">
        <v>168</v>
      </c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6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89">
        <f t="shared" si="9"/>
        <v>0</v>
      </c>
      <c r="CP297" s="90"/>
      <c r="CQ297" s="90"/>
      <c r="CR297" s="90"/>
      <c r="CS297" s="90"/>
      <c r="CT297" s="90"/>
      <c r="CU297" s="90"/>
      <c r="CV297" s="90"/>
      <c r="CW297" s="90"/>
      <c r="CX297" s="90"/>
      <c r="CY297" s="90"/>
      <c r="CZ297" s="90"/>
      <c r="DA297" s="90"/>
      <c r="DB297" s="90"/>
      <c r="DC297" s="90"/>
      <c r="DD297" s="91"/>
    </row>
    <row r="298" spans="1:108" ht="21.75" customHeight="1" hidden="1">
      <c r="A298" s="38" t="s">
        <v>212</v>
      </c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9"/>
      <c r="AB298" s="84" t="s">
        <v>15</v>
      </c>
      <c r="AC298" s="85"/>
      <c r="AD298" s="85"/>
      <c r="AE298" s="85"/>
      <c r="AF298" s="85"/>
      <c r="AG298" s="86"/>
      <c r="AH298" s="87" t="s">
        <v>218</v>
      </c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6"/>
      <c r="BC298" s="34">
        <f>BC299</f>
        <v>0</v>
      </c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>
        <f>BY299</f>
        <v>0</v>
      </c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89">
        <f t="shared" si="9"/>
        <v>0</v>
      </c>
      <c r="CP298" s="90"/>
      <c r="CQ298" s="90"/>
      <c r="CR298" s="90"/>
      <c r="CS298" s="90"/>
      <c r="CT298" s="90"/>
      <c r="CU298" s="90"/>
      <c r="CV298" s="90"/>
      <c r="CW298" s="90"/>
      <c r="CX298" s="90"/>
      <c r="CY298" s="90"/>
      <c r="CZ298" s="90"/>
      <c r="DA298" s="90"/>
      <c r="DB298" s="90"/>
      <c r="DC298" s="90"/>
      <c r="DD298" s="91"/>
    </row>
    <row r="299" spans="1:108" ht="21.75" customHeight="1" hidden="1">
      <c r="A299" s="38" t="s">
        <v>109</v>
      </c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9"/>
      <c r="AB299" s="84" t="s">
        <v>15</v>
      </c>
      <c r="AC299" s="85"/>
      <c r="AD299" s="85"/>
      <c r="AE299" s="85"/>
      <c r="AF299" s="85"/>
      <c r="AG299" s="86"/>
      <c r="AH299" s="87" t="s">
        <v>169</v>
      </c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6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89">
        <f t="shared" si="9"/>
        <v>0</v>
      </c>
      <c r="CP299" s="90"/>
      <c r="CQ299" s="90"/>
      <c r="CR299" s="90"/>
      <c r="CS299" s="90"/>
      <c r="CT299" s="90"/>
      <c r="CU299" s="90"/>
      <c r="CV299" s="90"/>
      <c r="CW299" s="90"/>
      <c r="CX299" s="90"/>
      <c r="CY299" s="90"/>
      <c r="CZ299" s="90"/>
      <c r="DA299" s="90"/>
      <c r="DB299" s="90"/>
      <c r="DC299" s="90"/>
      <c r="DD299" s="91"/>
    </row>
    <row r="300" spans="1:108" ht="15" customHeight="1" hidden="1">
      <c r="A300" s="38" t="s">
        <v>170</v>
      </c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9"/>
      <c r="AB300" s="84" t="s">
        <v>15</v>
      </c>
      <c r="AC300" s="85"/>
      <c r="AD300" s="85"/>
      <c r="AE300" s="85"/>
      <c r="AF300" s="85"/>
      <c r="AG300" s="86"/>
      <c r="AH300" s="87" t="s">
        <v>171</v>
      </c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6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>
        <f>BY301+BY333</f>
        <v>1888568.78</v>
      </c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89">
        <f t="shared" si="9"/>
        <v>-1888568.78</v>
      </c>
      <c r="CP300" s="90"/>
      <c r="CQ300" s="90"/>
      <c r="CR300" s="90"/>
      <c r="CS300" s="90"/>
      <c r="CT300" s="90"/>
      <c r="CU300" s="90"/>
      <c r="CV300" s="90"/>
      <c r="CW300" s="90"/>
      <c r="CX300" s="90"/>
      <c r="CY300" s="90"/>
      <c r="CZ300" s="90"/>
      <c r="DA300" s="90"/>
      <c r="DB300" s="90"/>
      <c r="DC300" s="90"/>
      <c r="DD300" s="91"/>
    </row>
    <row r="301" spans="1:108" ht="15" customHeight="1" hidden="1">
      <c r="A301" s="38" t="s">
        <v>211</v>
      </c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9"/>
      <c r="AB301" s="84" t="s">
        <v>15</v>
      </c>
      <c r="AC301" s="85"/>
      <c r="AD301" s="85"/>
      <c r="AE301" s="85"/>
      <c r="AF301" s="85"/>
      <c r="AG301" s="86"/>
      <c r="AH301" s="87" t="s">
        <v>219</v>
      </c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6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>
        <f>BY302+BY324+BY331</f>
        <v>1549214.21</v>
      </c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89">
        <f t="shared" si="9"/>
        <v>-1549214.21</v>
      </c>
      <c r="CP301" s="90"/>
      <c r="CQ301" s="90"/>
      <c r="CR301" s="90"/>
      <c r="CS301" s="90"/>
      <c r="CT301" s="90"/>
      <c r="CU301" s="90"/>
      <c r="CV301" s="90"/>
      <c r="CW301" s="90"/>
      <c r="CX301" s="90"/>
      <c r="CY301" s="90"/>
      <c r="CZ301" s="90"/>
      <c r="DA301" s="90"/>
      <c r="DB301" s="90"/>
      <c r="DC301" s="90"/>
      <c r="DD301" s="91"/>
    </row>
    <row r="302" spans="1:108" ht="23.25" customHeight="1" hidden="1">
      <c r="A302" s="38" t="s">
        <v>94</v>
      </c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9"/>
      <c r="AB302" s="84" t="s">
        <v>15</v>
      </c>
      <c r="AC302" s="85"/>
      <c r="AD302" s="85"/>
      <c r="AE302" s="85"/>
      <c r="AF302" s="85"/>
      <c r="AG302" s="86"/>
      <c r="AH302" s="87" t="s">
        <v>172</v>
      </c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6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>
        <f>BY303+BY321</f>
        <v>604929.82</v>
      </c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89">
        <f t="shared" si="9"/>
        <v>-604929.82</v>
      </c>
      <c r="CP302" s="90"/>
      <c r="CQ302" s="90"/>
      <c r="CR302" s="90"/>
      <c r="CS302" s="90"/>
      <c r="CT302" s="90"/>
      <c r="CU302" s="90"/>
      <c r="CV302" s="90"/>
      <c r="CW302" s="90"/>
      <c r="CX302" s="90"/>
      <c r="CY302" s="90"/>
      <c r="CZ302" s="90"/>
      <c r="DA302" s="90"/>
      <c r="DB302" s="90"/>
      <c r="DC302" s="90"/>
      <c r="DD302" s="91"/>
    </row>
    <row r="303" spans="1:108" ht="12.75" customHeight="1" hidden="1">
      <c r="A303" s="38" t="s">
        <v>95</v>
      </c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9"/>
      <c r="AB303" s="84" t="s">
        <v>15</v>
      </c>
      <c r="AC303" s="85"/>
      <c r="AD303" s="85"/>
      <c r="AE303" s="85"/>
      <c r="AF303" s="85"/>
      <c r="AG303" s="86"/>
      <c r="AH303" s="87" t="s">
        <v>173</v>
      </c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6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89">
        <f t="shared" si="9"/>
        <v>0</v>
      </c>
      <c r="CP303" s="90"/>
      <c r="CQ303" s="90"/>
      <c r="CR303" s="90"/>
      <c r="CS303" s="90"/>
      <c r="CT303" s="90"/>
      <c r="CU303" s="90"/>
      <c r="CV303" s="90"/>
      <c r="CW303" s="90"/>
      <c r="CX303" s="90"/>
      <c r="CY303" s="90"/>
      <c r="CZ303" s="90"/>
      <c r="DA303" s="90"/>
      <c r="DB303" s="90"/>
      <c r="DC303" s="90"/>
      <c r="DD303" s="91"/>
    </row>
    <row r="304" spans="1:108" ht="16.5" customHeight="1">
      <c r="A304" s="38" t="s">
        <v>115</v>
      </c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9"/>
      <c r="AB304" s="84" t="s">
        <v>15</v>
      </c>
      <c r="AC304" s="85"/>
      <c r="AD304" s="85"/>
      <c r="AE304" s="85"/>
      <c r="AF304" s="85"/>
      <c r="AG304" s="86"/>
      <c r="AH304" s="87" t="s">
        <v>631</v>
      </c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6"/>
      <c r="BC304" s="34">
        <f>BC308</f>
        <v>12300</v>
      </c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 t="str">
        <f>BY308</f>
        <v>-</v>
      </c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89">
        <f aca="true" t="shared" si="10" ref="CO304:CO310">CO305</f>
        <v>12300</v>
      </c>
      <c r="CP304" s="90"/>
      <c r="CQ304" s="90"/>
      <c r="CR304" s="90"/>
      <c r="CS304" s="90"/>
      <c r="CT304" s="90"/>
      <c r="CU304" s="90"/>
      <c r="CV304" s="90"/>
      <c r="CW304" s="90"/>
      <c r="CX304" s="90"/>
      <c r="CY304" s="90"/>
      <c r="CZ304" s="90"/>
      <c r="DA304" s="90"/>
      <c r="DB304" s="90"/>
      <c r="DC304" s="90"/>
      <c r="DD304" s="91"/>
    </row>
    <row r="305" spans="1:108" ht="35.25" customHeight="1">
      <c r="A305" s="38" t="s">
        <v>630</v>
      </c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9"/>
      <c r="AB305" s="84" t="s">
        <v>15</v>
      </c>
      <c r="AC305" s="85"/>
      <c r="AD305" s="85"/>
      <c r="AE305" s="85"/>
      <c r="AF305" s="85"/>
      <c r="AG305" s="86"/>
      <c r="AH305" s="87" t="s">
        <v>247</v>
      </c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6"/>
      <c r="BC305" s="34">
        <f>BC309</f>
        <v>12300</v>
      </c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 t="str">
        <f>BY309</f>
        <v>-</v>
      </c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89">
        <f t="shared" si="10"/>
        <v>12300</v>
      </c>
      <c r="CP305" s="90"/>
      <c r="CQ305" s="90"/>
      <c r="CR305" s="90"/>
      <c r="CS305" s="90"/>
      <c r="CT305" s="90"/>
      <c r="CU305" s="90"/>
      <c r="CV305" s="90"/>
      <c r="CW305" s="90"/>
      <c r="CX305" s="90"/>
      <c r="CY305" s="90"/>
      <c r="CZ305" s="90"/>
      <c r="DA305" s="90"/>
      <c r="DB305" s="90"/>
      <c r="DC305" s="90"/>
      <c r="DD305" s="91"/>
    </row>
    <row r="306" spans="1:108" ht="82.5" customHeight="1">
      <c r="A306" s="38" t="s">
        <v>520</v>
      </c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9"/>
      <c r="AB306" s="84" t="s">
        <v>15</v>
      </c>
      <c r="AC306" s="85"/>
      <c r="AD306" s="85"/>
      <c r="AE306" s="85"/>
      <c r="AF306" s="85"/>
      <c r="AG306" s="86"/>
      <c r="AH306" s="87" t="s">
        <v>640</v>
      </c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6"/>
      <c r="BC306" s="34">
        <f>BC308</f>
        <v>12300</v>
      </c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 t="str">
        <f>BY308</f>
        <v>-</v>
      </c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89">
        <f t="shared" si="10"/>
        <v>12300</v>
      </c>
      <c r="CP306" s="90"/>
      <c r="CQ306" s="90"/>
      <c r="CR306" s="90"/>
      <c r="CS306" s="90"/>
      <c r="CT306" s="90"/>
      <c r="CU306" s="90"/>
      <c r="CV306" s="90"/>
      <c r="CW306" s="90"/>
      <c r="CX306" s="90"/>
      <c r="CY306" s="90"/>
      <c r="CZ306" s="90"/>
      <c r="DA306" s="90"/>
      <c r="DB306" s="90"/>
      <c r="DC306" s="90"/>
      <c r="DD306" s="91"/>
    </row>
    <row r="307" spans="1:108" ht="16.5" customHeight="1">
      <c r="A307" s="38" t="s">
        <v>518</v>
      </c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9"/>
      <c r="AB307" s="84" t="s">
        <v>15</v>
      </c>
      <c r="AC307" s="85"/>
      <c r="AD307" s="85"/>
      <c r="AE307" s="85"/>
      <c r="AF307" s="85"/>
      <c r="AG307" s="86"/>
      <c r="AH307" s="87" t="s">
        <v>639</v>
      </c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6"/>
      <c r="BC307" s="34">
        <f>BC309</f>
        <v>12300</v>
      </c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 t="str">
        <f>BY309</f>
        <v>-</v>
      </c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89">
        <f t="shared" si="10"/>
        <v>12300</v>
      </c>
      <c r="CP307" s="90"/>
      <c r="CQ307" s="90"/>
      <c r="CR307" s="90"/>
      <c r="CS307" s="90"/>
      <c r="CT307" s="90"/>
      <c r="CU307" s="90"/>
      <c r="CV307" s="90"/>
      <c r="CW307" s="90"/>
      <c r="CX307" s="90"/>
      <c r="CY307" s="90"/>
      <c r="CZ307" s="90"/>
      <c r="DA307" s="90"/>
      <c r="DB307" s="90"/>
      <c r="DC307" s="90"/>
      <c r="DD307" s="91"/>
    </row>
    <row r="308" spans="1:108" ht="24" customHeight="1">
      <c r="A308" s="38" t="s">
        <v>641</v>
      </c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9"/>
      <c r="AB308" s="84" t="s">
        <v>15</v>
      </c>
      <c r="AC308" s="85"/>
      <c r="AD308" s="85"/>
      <c r="AE308" s="85"/>
      <c r="AF308" s="85"/>
      <c r="AG308" s="86"/>
      <c r="AH308" s="87" t="s">
        <v>638</v>
      </c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6"/>
      <c r="BC308" s="34">
        <f>BC310</f>
        <v>12300</v>
      </c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 t="str">
        <f>BY310</f>
        <v>-</v>
      </c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89">
        <f t="shared" si="10"/>
        <v>12300</v>
      </c>
      <c r="CP308" s="90"/>
      <c r="CQ308" s="90"/>
      <c r="CR308" s="90"/>
      <c r="CS308" s="90"/>
      <c r="CT308" s="90"/>
      <c r="CU308" s="90"/>
      <c r="CV308" s="90"/>
      <c r="CW308" s="90"/>
      <c r="CX308" s="90"/>
      <c r="CY308" s="90"/>
      <c r="CZ308" s="90"/>
      <c r="DA308" s="90"/>
      <c r="DB308" s="90"/>
      <c r="DC308" s="90"/>
      <c r="DD308" s="91"/>
    </row>
    <row r="309" spans="1:108" ht="15.75" customHeight="1">
      <c r="A309" s="38" t="s">
        <v>211</v>
      </c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9"/>
      <c r="AB309" s="84" t="s">
        <v>15</v>
      </c>
      <c r="AC309" s="85"/>
      <c r="AD309" s="85"/>
      <c r="AE309" s="85"/>
      <c r="AF309" s="85"/>
      <c r="AG309" s="86"/>
      <c r="AH309" s="87" t="s">
        <v>637</v>
      </c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6"/>
      <c r="BC309" s="34">
        <f>BC310</f>
        <v>12300</v>
      </c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 t="str">
        <f>BY310</f>
        <v>-</v>
      </c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89">
        <f t="shared" si="10"/>
        <v>12300</v>
      </c>
      <c r="CP309" s="90"/>
      <c r="CQ309" s="90"/>
      <c r="CR309" s="90"/>
      <c r="CS309" s="90"/>
      <c r="CT309" s="90"/>
      <c r="CU309" s="90"/>
      <c r="CV309" s="90"/>
      <c r="CW309" s="90"/>
      <c r="CX309" s="90"/>
      <c r="CY309" s="90"/>
      <c r="CZ309" s="90"/>
      <c r="DA309" s="90"/>
      <c r="DB309" s="90"/>
      <c r="DC309" s="90"/>
      <c r="DD309" s="91"/>
    </row>
    <row r="310" spans="1:108" ht="24.75" customHeight="1">
      <c r="A310" s="38" t="s">
        <v>419</v>
      </c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9"/>
      <c r="AB310" s="84" t="s">
        <v>15</v>
      </c>
      <c r="AC310" s="85"/>
      <c r="AD310" s="85"/>
      <c r="AE310" s="85"/>
      <c r="AF310" s="85"/>
      <c r="AG310" s="86"/>
      <c r="AH310" s="87" t="s">
        <v>636</v>
      </c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6"/>
      <c r="BC310" s="34">
        <f>BC311</f>
        <v>12300</v>
      </c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 t="str">
        <f>BY311</f>
        <v>-</v>
      </c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89">
        <f t="shared" si="10"/>
        <v>12300</v>
      </c>
      <c r="CP310" s="90"/>
      <c r="CQ310" s="90"/>
      <c r="CR310" s="90"/>
      <c r="CS310" s="90"/>
      <c r="CT310" s="90"/>
      <c r="CU310" s="90"/>
      <c r="CV310" s="90"/>
      <c r="CW310" s="90"/>
      <c r="CX310" s="90"/>
      <c r="CY310" s="90"/>
      <c r="CZ310" s="90"/>
      <c r="DA310" s="90"/>
      <c r="DB310" s="90"/>
      <c r="DC310" s="90"/>
      <c r="DD310" s="91"/>
    </row>
    <row r="311" spans="1:108" ht="35.25" customHeight="1">
      <c r="A311" s="38" t="s">
        <v>301</v>
      </c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9"/>
      <c r="AB311" s="84" t="s">
        <v>15</v>
      </c>
      <c r="AC311" s="85"/>
      <c r="AD311" s="85"/>
      <c r="AE311" s="85"/>
      <c r="AF311" s="85"/>
      <c r="AG311" s="86"/>
      <c r="AH311" s="87" t="s">
        <v>635</v>
      </c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6"/>
      <c r="BC311" s="34">
        <v>12300</v>
      </c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 t="s">
        <v>182</v>
      </c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89">
        <f>BC311</f>
        <v>12300</v>
      </c>
      <c r="CP311" s="90"/>
      <c r="CQ311" s="90"/>
      <c r="CR311" s="90"/>
      <c r="CS311" s="90"/>
      <c r="CT311" s="90"/>
      <c r="CU311" s="90"/>
      <c r="CV311" s="90"/>
      <c r="CW311" s="90"/>
      <c r="CX311" s="90"/>
      <c r="CY311" s="90"/>
      <c r="CZ311" s="90"/>
      <c r="DA311" s="90"/>
      <c r="DB311" s="90"/>
      <c r="DC311" s="90"/>
      <c r="DD311" s="91"/>
    </row>
    <row r="312" spans="1:108" ht="37.5" customHeight="1">
      <c r="A312" s="38" t="s">
        <v>629</v>
      </c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9"/>
      <c r="AB312" s="84" t="s">
        <v>15</v>
      </c>
      <c r="AC312" s="85"/>
      <c r="AD312" s="85"/>
      <c r="AE312" s="85"/>
      <c r="AF312" s="85"/>
      <c r="AG312" s="86"/>
      <c r="AH312" s="87" t="s">
        <v>628</v>
      </c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6"/>
      <c r="BC312" s="34">
        <f>BC315</f>
        <v>182300</v>
      </c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>
        <f>BY315</f>
        <v>143300</v>
      </c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89">
        <f t="shared" si="9"/>
        <v>39000</v>
      </c>
      <c r="CP312" s="90"/>
      <c r="CQ312" s="90"/>
      <c r="CR312" s="90"/>
      <c r="CS312" s="90"/>
      <c r="CT312" s="90"/>
      <c r="CU312" s="90"/>
      <c r="CV312" s="90"/>
      <c r="CW312" s="90"/>
      <c r="CX312" s="90"/>
      <c r="CY312" s="90"/>
      <c r="CZ312" s="90"/>
      <c r="DA312" s="90"/>
      <c r="DB312" s="90"/>
      <c r="DC312" s="90"/>
      <c r="DD312" s="91"/>
    </row>
    <row r="313" spans="1:108" ht="80.25" customHeight="1">
      <c r="A313" s="38" t="s">
        <v>520</v>
      </c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9"/>
      <c r="AB313" s="84" t="s">
        <v>15</v>
      </c>
      <c r="AC313" s="85"/>
      <c r="AD313" s="85"/>
      <c r="AE313" s="85"/>
      <c r="AF313" s="85"/>
      <c r="AG313" s="86"/>
      <c r="AH313" s="87" t="s">
        <v>627</v>
      </c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6"/>
      <c r="BC313" s="34">
        <f>BC315</f>
        <v>182300</v>
      </c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>
        <f>BY315</f>
        <v>143300</v>
      </c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89">
        <f t="shared" si="9"/>
        <v>39000</v>
      </c>
      <c r="CP313" s="90"/>
      <c r="CQ313" s="90"/>
      <c r="CR313" s="90"/>
      <c r="CS313" s="90"/>
      <c r="CT313" s="90"/>
      <c r="CU313" s="90"/>
      <c r="CV313" s="90"/>
      <c r="CW313" s="90"/>
      <c r="CX313" s="90"/>
      <c r="CY313" s="90"/>
      <c r="CZ313" s="90"/>
      <c r="DA313" s="90"/>
      <c r="DB313" s="90"/>
      <c r="DC313" s="90"/>
      <c r="DD313" s="91"/>
    </row>
    <row r="314" spans="1:108" ht="15.75" customHeight="1">
      <c r="A314" s="38" t="s">
        <v>518</v>
      </c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9"/>
      <c r="AB314" s="84" t="s">
        <v>15</v>
      </c>
      <c r="AC314" s="85"/>
      <c r="AD314" s="85"/>
      <c r="AE314" s="85"/>
      <c r="AF314" s="85"/>
      <c r="AG314" s="86"/>
      <c r="AH314" s="87" t="s">
        <v>626</v>
      </c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6"/>
      <c r="BC314" s="34">
        <f>BC316</f>
        <v>182300</v>
      </c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>
        <f>BY316</f>
        <v>143300</v>
      </c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89">
        <f t="shared" si="9"/>
        <v>39000</v>
      </c>
      <c r="CP314" s="90"/>
      <c r="CQ314" s="90"/>
      <c r="CR314" s="90"/>
      <c r="CS314" s="90"/>
      <c r="CT314" s="90"/>
      <c r="CU314" s="90"/>
      <c r="CV314" s="90"/>
      <c r="CW314" s="90"/>
      <c r="CX314" s="90"/>
      <c r="CY314" s="90"/>
      <c r="CZ314" s="90"/>
      <c r="DA314" s="90"/>
      <c r="DB314" s="90"/>
      <c r="DC314" s="90"/>
      <c r="DD314" s="91"/>
    </row>
    <row r="315" spans="1:108" ht="72" customHeight="1">
      <c r="A315" s="38" t="s">
        <v>304</v>
      </c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9"/>
      <c r="AB315" s="84" t="s">
        <v>15</v>
      </c>
      <c r="AC315" s="85"/>
      <c r="AD315" s="85"/>
      <c r="AE315" s="85"/>
      <c r="AF315" s="85"/>
      <c r="AG315" s="86"/>
      <c r="AH315" s="87" t="s">
        <v>624</v>
      </c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6"/>
      <c r="BC315" s="34">
        <f>BC317</f>
        <v>182300</v>
      </c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>
        <f>BY317</f>
        <v>143300</v>
      </c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89">
        <f t="shared" si="9"/>
        <v>39000</v>
      </c>
      <c r="CP315" s="90"/>
      <c r="CQ315" s="90"/>
      <c r="CR315" s="90"/>
      <c r="CS315" s="90"/>
      <c r="CT315" s="90"/>
      <c r="CU315" s="90"/>
      <c r="CV315" s="90"/>
      <c r="CW315" s="90"/>
      <c r="CX315" s="90"/>
      <c r="CY315" s="90"/>
      <c r="CZ315" s="90"/>
      <c r="DA315" s="90"/>
      <c r="DB315" s="90"/>
      <c r="DC315" s="90"/>
      <c r="DD315" s="91"/>
    </row>
    <row r="316" spans="1:108" ht="15.75" customHeight="1">
      <c r="A316" s="38" t="s">
        <v>211</v>
      </c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9"/>
      <c r="AB316" s="84" t="s">
        <v>15</v>
      </c>
      <c r="AC316" s="85"/>
      <c r="AD316" s="85"/>
      <c r="AE316" s="85"/>
      <c r="AF316" s="85"/>
      <c r="AG316" s="86"/>
      <c r="AH316" s="87" t="s">
        <v>625</v>
      </c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6"/>
      <c r="BC316" s="34">
        <f>BC317</f>
        <v>182300</v>
      </c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>
        <f>BY317</f>
        <v>143300</v>
      </c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89">
        <f t="shared" si="9"/>
        <v>39000</v>
      </c>
      <c r="CP316" s="90"/>
      <c r="CQ316" s="90"/>
      <c r="CR316" s="90"/>
      <c r="CS316" s="90"/>
      <c r="CT316" s="90"/>
      <c r="CU316" s="90"/>
      <c r="CV316" s="90"/>
      <c r="CW316" s="90"/>
      <c r="CX316" s="90"/>
      <c r="CY316" s="90"/>
      <c r="CZ316" s="90"/>
      <c r="DA316" s="90"/>
      <c r="DB316" s="90"/>
      <c r="DC316" s="90"/>
      <c r="DD316" s="91"/>
    </row>
    <row r="317" spans="1:108" ht="23.25" customHeight="1">
      <c r="A317" s="38" t="s">
        <v>419</v>
      </c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9"/>
      <c r="AB317" s="84" t="s">
        <v>15</v>
      </c>
      <c r="AC317" s="85"/>
      <c r="AD317" s="85"/>
      <c r="AE317" s="85"/>
      <c r="AF317" s="85"/>
      <c r="AG317" s="86"/>
      <c r="AH317" s="87" t="s">
        <v>623</v>
      </c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6"/>
      <c r="BC317" s="34">
        <f>BC318</f>
        <v>182300</v>
      </c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>
        <f>BY318</f>
        <v>143300</v>
      </c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89">
        <f t="shared" si="9"/>
        <v>39000</v>
      </c>
      <c r="CP317" s="90"/>
      <c r="CQ317" s="90"/>
      <c r="CR317" s="90"/>
      <c r="CS317" s="90"/>
      <c r="CT317" s="90"/>
      <c r="CU317" s="90"/>
      <c r="CV317" s="90"/>
      <c r="CW317" s="90"/>
      <c r="CX317" s="90"/>
      <c r="CY317" s="90"/>
      <c r="CZ317" s="90"/>
      <c r="DA317" s="90"/>
      <c r="DB317" s="90"/>
      <c r="DC317" s="90"/>
      <c r="DD317" s="91"/>
    </row>
    <row r="318" spans="1:108" ht="36.75" customHeight="1">
      <c r="A318" s="38" t="s">
        <v>301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9"/>
      <c r="AB318" s="84" t="s">
        <v>15</v>
      </c>
      <c r="AC318" s="85"/>
      <c r="AD318" s="85"/>
      <c r="AE318" s="85"/>
      <c r="AF318" s="85"/>
      <c r="AG318" s="86"/>
      <c r="AH318" s="87" t="s">
        <v>622</v>
      </c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6"/>
      <c r="BC318" s="34">
        <v>182300</v>
      </c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>
        <v>143300</v>
      </c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89">
        <f t="shared" si="9"/>
        <v>39000</v>
      </c>
      <c r="CP318" s="90"/>
      <c r="CQ318" s="90"/>
      <c r="CR318" s="90"/>
      <c r="CS318" s="90"/>
      <c r="CT318" s="90"/>
      <c r="CU318" s="90"/>
      <c r="CV318" s="90"/>
      <c r="CW318" s="90"/>
      <c r="CX318" s="90"/>
      <c r="CY318" s="90"/>
      <c r="CZ318" s="90"/>
      <c r="DA318" s="90"/>
      <c r="DB318" s="90"/>
      <c r="DC318" s="90"/>
      <c r="DD318" s="91"/>
    </row>
    <row r="319" spans="1:108" ht="24" customHeight="1">
      <c r="A319" s="38" t="s">
        <v>237</v>
      </c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9"/>
      <c r="AB319" s="84" t="s">
        <v>15</v>
      </c>
      <c r="AC319" s="85"/>
      <c r="AD319" s="85"/>
      <c r="AE319" s="85"/>
      <c r="AF319" s="85"/>
      <c r="AG319" s="86"/>
      <c r="AH319" s="87" t="s">
        <v>525</v>
      </c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6"/>
      <c r="BC319" s="34">
        <f>BC320</f>
        <v>1077000</v>
      </c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>
        <f>BY320</f>
        <v>944284.3899999999</v>
      </c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89">
        <f t="shared" si="9"/>
        <v>132715.6100000001</v>
      </c>
      <c r="CP319" s="90"/>
      <c r="CQ319" s="90"/>
      <c r="CR319" s="90"/>
      <c r="CS319" s="90"/>
      <c r="CT319" s="90"/>
      <c r="CU319" s="90"/>
      <c r="CV319" s="90"/>
      <c r="CW319" s="90"/>
      <c r="CX319" s="90"/>
      <c r="CY319" s="90"/>
      <c r="CZ319" s="90"/>
      <c r="DA319" s="90"/>
      <c r="DB319" s="90"/>
      <c r="DC319" s="90"/>
      <c r="DD319" s="91"/>
    </row>
    <row r="320" spans="1:108" ht="59.25" customHeight="1">
      <c r="A320" s="38" t="s">
        <v>524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9"/>
      <c r="AB320" s="84" t="s">
        <v>15</v>
      </c>
      <c r="AC320" s="85"/>
      <c r="AD320" s="85"/>
      <c r="AE320" s="85"/>
      <c r="AF320" s="85"/>
      <c r="AG320" s="86"/>
      <c r="AH320" s="87" t="s">
        <v>523</v>
      </c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6"/>
      <c r="BC320" s="34">
        <f>BC321+BC328</f>
        <v>1077000</v>
      </c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>
        <f>BY321+BY328</f>
        <v>944284.3899999999</v>
      </c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89">
        <f t="shared" si="9"/>
        <v>132715.6100000001</v>
      </c>
      <c r="CP320" s="90"/>
      <c r="CQ320" s="90"/>
      <c r="CR320" s="90"/>
      <c r="CS320" s="90"/>
      <c r="CT320" s="90"/>
      <c r="CU320" s="90"/>
      <c r="CV320" s="90"/>
      <c r="CW320" s="90"/>
      <c r="CX320" s="90"/>
      <c r="CY320" s="90"/>
      <c r="CZ320" s="90"/>
      <c r="DA320" s="90"/>
      <c r="DB320" s="90"/>
      <c r="DC320" s="90"/>
      <c r="DD320" s="91"/>
    </row>
    <row r="321" spans="1:108" ht="60" customHeight="1">
      <c r="A321" s="38" t="s">
        <v>418</v>
      </c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9"/>
      <c r="AB321" s="84" t="s">
        <v>15</v>
      </c>
      <c r="AC321" s="85"/>
      <c r="AD321" s="85"/>
      <c r="AE321" s="85"/>
      <c r="AF321" s="85"/>
      <c r="AG321" s="86"/>
      <c r="AH321" s="87" t="s">
        <v>309</v>
      </c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6"/>
      <c r="BC321" s="34">
        <f>BC324</f>
        <v>690000</v>
      </c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>
        <f>BY324</f>
        <v>604929.82</v>
      </c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89">
        <f t="shared" si="9"/>
        <v>85070.18000000005</v>
      </c>
      <c r="CP321" s="90"/>
      <c r="CQ321" s="90"/>
      <c r="CR321" s="90"/>
      <c r="CS321" s="90"/>
      <c r="CT321" s="90"/>
      <c r="CU321" s="90"/>
      <c r="CV321" s="90"/>
      <c r="CW321" s="90"/>
      <c r="CX321" s="90"/>
      <c r="CY321" s="90"/>
      <c r="CZ321" s="90"/>
      <c r="DA321" s="90"/>
      <c r="DB321" s="90"/>
      <c r="DC321" s="90"/>
      <c r="DD321" s="91"/>
    </row>
    <row r="322" spans="1:108" ht="80.25" customHeight="1">
      <c r="A322" s="38" t="s">
        <v>520</v>
      </c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9"/>
      <c r="AB322" s="84" t="s">
        <v>15</v>
      </c>
      <c r="AC322" s="85"/>
      <c r="AD322" s="85"/>
      <c r="AE322" s="85"/>
      <c r="AF322" s="85"/>
      <c r="AG322" s="86"/>
      <c r="AH322" s="87" t="s">
        <v>522</v>
      </c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6"/>
      <c r="BC322" s="34">
        <f>BC324</f>
        <v>690000</v>
      </c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>
        <f>BY324</f>
        <v>604929.82</v>
      </c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89">
        <f t="shared" si="9"/>
        <v>85070.18000000005</v>
      </c>
      <c r="CP322" s="90"/>
      <c r="CQ322" s="90"/>
      <c r="CR322" s="90"/>
      <c r="CS322" s="90"/>
      <c r="CT322" s="90"/>
      <c r="CU322" s="90"/>
      <c r="CV322" s="90"/>
      <c r="CW322" s="90"/>
      <c r="CX322" s="90"/>
      <c r="CY322" s="90"/>
      <c r="CZ322" s="90"/>
      <c r="DA322" s="90"/>
      <c r="DB322" s="90"/>
      <c r="DC322" s="90"/>
      <c r="DD322" s="91"/>
    </row>
    <row r="323" spans="1:108" ht="15.75" customHeight="1">
      <c r="A323" s="38" t="s">
        <v>518</v>
      </c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9"/>
      <c r="AB323" s="84" t="s">
        <v>15</v>
      </c>
      <c r="AC323" s="85"/>
      <c r="AD323" s="85"/>
      <c r="AE323" s="85"/>
      <c r="AF323" s="85"/>
      <c r="AG323" s="86"/>
      <c r="AH323" s="87" t="s">
        <v>521</v>
      </c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6"/>
      <c r="BC323" s="34">
        <f>BC325</f>
        <v>690000</v>
      </c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>
        <f>BY325</f>
        <v>604929.82</v>
      </c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89">
        <f t="shared" si="9"/>
        <v>85070.18000000005</v>
      </c>
      <c r="CP323" s="90"/>
      <c r="CQ323" s="90"/>
      <c r="CR323" s="90"/>
      <c r="CS323" s="90"/>
      <c r="CT323" s="90"/>
      <c r="CU323" s="90"/>
      <c r="CV323" s="90"/>
      <c r="CW323" s="90"/>
      <c r="CX323" s="90"/>
      <c r="CY323" s="90"/>
      <c r="CZ323" s="90"/>
      <c r="DA323" s="90"/>
      <c r="DB323" s="90"/>
      <c r="DC323" s="90"/>
      <c r="DD323" s="91"/>
    </row>
    <row r="324" spans="1:108" ht="72.75" customHeight="1">
      <c r="A324" s="38" t="s">
        <v>304</v>
      </c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9"/>
      <c r="AB324" s="84" t="s">
        <v>15</v>
      </c>
      <c r="AC324" s="85"/>
      <c r="AD324" s="85"/>
      <c r="AE324" s="85"/>
      <c r="AF324" s="85"/>
      <c r="AG324" s="86"/>
      <c r="AH324" s="87" t="s">
        <v>308</v>
      </c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6"/>
      <c r="BC324" s="34">
        <f>BC326</f>
        <v>690000</v>
      </c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>
        <f>BY326</f>
        <v>604929.82</v>
      </c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89">
        <f t="shared" si="9"/>
        <v>85070.18000000005</v>
      </c>
      <c r="CP324" s="90"/>
      <c r="CQ324" s="90"/>
      <c r="CR324" s="90"/>
      <c r="CS324" s="90"/>
      <c r="CT324" s="90"/>
      <c r="CU324" s="90"/>
      <c r="CV324" s="90"/>
      <c r="CW324" s="90"/>
      <c r="CX324" s="90"/>
      <c r="CY324" s="90"/>
      <c r="CZ324" s="90"/>
      <c r="DA324" s="90"/>
      <c r="DB324" s="90"/>
      <c r="DC324" s="90"/>
      <c r="DD324" s="91"/>
    </row>
    <row r="325" spans="1:108" ht="15.75" customHeight="1">
      <c r="A325" s="38" t="s">
        <v>211</v>
      </c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9"/>
      <c r="AB325" s="84" t="s">
        <v>15</v>
      </c>
      <c r="AC325" s="85"/>
      <c r="AD325" s="85"/>
      <c r="AE325" s="85"/>
      <c r="AF325" s="85"/>
      <c r="AG325" s="86"/>
      <c r="AH325" s="87" t="s">
        <v>450</v>
      </c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6"/>
      <c r="BC325" s="34">
        <f>BC326</f>
        <v>690000</v>
      </c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>
        <f>BY326</f>
        <v>604929.82</v>
      </c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89">
        <f t="shared" si="9"/>
        <v>85070.18000000005</v>
      </c>
      <c r="CP325" s="90"/>
      <c r="CQ325" s="90"/>
      <c r="CR325" s="90"/>
      <c r="CS325" s="90"/>
      <c r="CT325" s="90"/>
      <c r="CU325" s="90"/>
      <c r="CV325" s="90"/>
      <c r="CW325" s="90"/>
      <c r="CX325" s="90"/>
      <c r="CY325" s="90"/>
      <c r="CZ325" s="90"/>
      <c r="DA325" s="90"/>
      <c r="DB325" s="90"/>
      <c r="DC325" s="90"/>
      <c r="DD325" s="91"/>
    </row>
    <row r="326" spans="1:108" ht="23.25" customHeight="1">
      <c r="A326" s="38" t="s">
        <v>419</v>
      </c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9"/>
      <c r="AB326" s="84" t="s">
        <v>15</v>
      </c>
      <c r="AC326" s="85"/>
      <c r="AD326" s="85"/>
      <c r="AE326" s="85"/>
      <c r="AF326" s="85"/>
      <c r="AG326" s="86"/>
      <c r="AH326" s="87" t="s">
        <v>307</v>
      </c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6"/>
      <c r="BC326" s="34">
        <f>BC327</f>
        <v>690000</v>
      </c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>
        <f>BY327</f>
        <v>604929.82</v>
      </c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89">
        <f t="shared" si="9"/>
        <v>85070.18000000005</v>
      </c>
      <c r="CP326" s="90"/>
      <c r="CQ326" s="90"/>
      <c r="CR326" s="90"/>
      <c r="CS326" s="90"/>
      <c r="CT326" s="90"/>
      <c r="CU326" s="90"/>
      <c r="CV326" s="90"/>
      <c r="CW326" s="90"/>
      <c r="CX326" s="90"/>
      <c r="CY326" s="90"/>
      <c r="CZ326" s="90"/>
      <c r="DA326" s="90"/>
      <c r="DB326" s="90"/>
      <c r="DC326" s="90"/>
      <c r="DD326" s="91"/>
    </row>
    <row r="327" spans="1:108" ht="36.75" customHeight="1">
      <c r="A327" s="38" t="s">
        <v>301</v>
      </c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9"/>
      <c r="AB327" s="84" t="s">
        <v>15</v>
      </c>
      <c r="AC327" s="85"/>
      <c r="AD327" s="85"/>
      <c r="AE327" s="85"/>
      <c r="AF327" s="85"/>
      <c r="AG327" s="86"/>
      <c r="AH327" s="87" t="s">
        <v>306</v>
      </c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6"/>
      <c r="BC327" s="34">
        <v>690000</v>
      </c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>
        <v>604929.82</v>
      </c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89">
        <f t="shared" si="9"/>
        <v>85070.18000000005</v>
      </c>
      <c r="CP327" s="90"/>
      <c r="CQ327" s="90"/>
      <c r="CR327" s="90"/>
      <c r="CS327" s="90"/>
      <c r="CT327" s="90"/>
      <c r="CU327" s="90"/>
      <c r="CV327" s="90"/>
      <c r="CW327" s="90"/>
      <c r="CX327" s="90"/>
      <c r="CY327" s="90"/>
      <c r="CZ327" s="90"/>
      <c r="DA327" s="90"/>
      <c r="DB327" s="90"/>
      <c r="DC327" s="90"/>
      <c r="DD327" s="91"/>
    </row>
    <row r="328" spans="1:108" ht="58.5" customHeight="1">
      <c r="A328" s="38" t="s">
        <v>420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9"/>
      <c r="AB328" s="84" t="s">
        <v>15</v>
      </c>
      <c r="AC328" s="85"/>
      <c r="AD328" s="85"/>
      <c r="AE328" s="85"/>
      <c r="AF328" s="85"/>
      <c r="AG328" s="86"/>
      <c r="AH328" s="87" t="s">
        <v>305</v>
      </c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6"/>
      <c r="BC328" s="34">
        <f>BC331</f>
        <v>387000</v>
      </c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>
        <f>BY331</f>
        <v>339354.57</v>
      </c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89">
        <f aca="true" t="shared" si="11" ref="CO328:CO334">BC328-BY328</f>
        <v>47645.42999999999</v>
      </c>
      <c r="CP328" s="90"/>
      <c r="CQ328" s="90"/>
      <c r="CR328" s="90"/>
      <c r="CS328" s="90"/>
      <c r="CT328" s="90"/>
      <c r="CU328" s="90"/>
      <c r="CV328" s="90"/>
      <c r="CW328" s="90"/>
      <c r="CX328" s="90"/>
      <c r="CY328" s="90"/>
      <c r="CZ328" s="90"/>
      <c r="DA328" s="90"/>
      <c r="DB328" s="90"/>
      <c r="DC328" s="90"/>
      <c r="DD328" s="91"/>
    </row>
    <row r="329" spans="1:108" ht="82.5" customHeight="1">
      <c r="A329" s="38" t="s">
        <v>520</v>
      </c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9"/>
      <c r="AB329" s="84" t="s">
        <v>15</v>
      </c>
      <c r="AC329" s="85"/>
      <c r="AD329" s="85"/>
      <c r="AE329" s="85"/>
      <c r="AF329" s="85"/>
      <c r="AG329" s="86"/>
      <c r="AH329" s="87" t="s">
        <v>519</v>
      </c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6"/>
      <c r="BC329" s="34">
        <f>BC331</f>
        <v>387000</v>
      </c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>
        <f>BY330</f>
        <v>339354.57</v>
      </c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89">
        <f t="shared" si="11"/>
        <v>47645.42999999999</v>
      </c>
      <c r="CP329" s="90"/>
      <c r="CQ329" s="90"/>
      <c r="CR329" s="90"/>
      <c r="CS329" s="90"/>
      <c r="CT329" s="90"/>
      <c r="CU329" s="90"/>
      <c r="CV329" s="90"/>
      <c r="CW329" s="90"/>
      <c r="CX329" s="90"/>
      <c r="CY329" s="90"/>
      <c r="CZ329" s="90"/>
      <c r="DA329" s="90"/>
      <c r="DB329" s="90"/>
      <c r="DC329" s="90"/>
      <c r="DD329" s="91"/>
    </row>
    <row r="330" spans="1:108" ht="16.5" customHeight="1">
      <c r="A330" s="38" t="s">
        <v>518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9"/>
      <c r="AB330" s="84" t="s">
        <v>15</v>
      </c>
      <c r="AC330" s="85"/>
      <c r="AD330" s="85"/>
      <c r="AE330" s="85"/>
      <c r="AF330" s="85"/>
      <c r="AG330" s="86"/>
      <c r="AH330" s="87" t="s">
        <v>517</v>
      </c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6"/>
      <c r="BC330" s="34">
        <f>BC332</f>
        <v>387000</v>
      </c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>
        <f>BY331</f>
        <v>339354.57</v>
      </c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89">
        <f t="shared" si="11"/>
        <v>47645.42999999999</v>
      </c>
      <c r="CP330" s="90"/>
      <c r="CQ330" s="90"/>
      <c r="CR330" s="90"/>
      <c r="CS330" s="90"/>
      <c r="CT330" s="90"/>
      <c r="CU330" s="90"/>
      <c r="CV330" s="90"/>
      <c r="CW330" s="90"/>
      <c r="CX330" s="90"/>
      <c r="CY330" s="90"/>
      <c r="CZ330" s="90"/>
      <c r="DA330" s="90"/>
      <c r="DB330" s="90"/>
      <c r="DC330" s="90"/>
      <c r="DD330" s="91"/>
    </row>
    <row r="331" spans="1:108" ht="70.5" customHeight="1">
      <c r="A331" s="38" t="s">
        <v>304</v>
      </c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9"/>
      <c r="AB331" s="84" t="s">
        <v>15</v>
      </c>
      <c r="AC331" s="85"/>
      <c r="AD331" s="85"/>
      <c r="AE331" s="85"/>
      <c r="AF331" s="85"/>
      <c r="AG331" s="86"/>
      <c r="AH331" s="87" t="s">
        <v>303</v>
      </c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6"/>
      <c r="BC331" s="34">
        <f>BC333</f>
        <v>387000</v>
      </c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>
        <f>BY332</f>
        <v>339354.57</v>
      </c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89">
        <f t="shared" si="11"/>
        <v>47645.42999999999</v>
      </c>
      <c r="CP331" s="90"/>
      <c r="CQ331" s="90"/>
      <c r="CR331" s="90"/>
      <c r="CS331" s="90"/>
      <c r="CT331" s="90"/>
      <c r="CU331" s="90"/>
      <c r="CV331" s="90"/>
      <c r="CW331" s="90"/>
      <c r="CX331" s="90"/>
      <c r="CY331" s="90"/>
      <c r="CZ331" s="90"/>
      <c r="DA331" s="90"/>
      <c r="DB331" s="90"/>
      <c r="DC331" s="90"/>
      <c r="DD331" s="91"/>
    </row>
    <row r="332" spans="1:108" ht="15.75" customHeight="1">
      <c r="A332" s="38" t="s">
        <v>211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9"/>
      <c r="AB332" s="84" t="s">
        <v>15</v>
      </c>
      <c r="AC332" s="85"/>
      <c r="AD332" s="85"/>
      <c r="AE332" s="85"/>
      <c r="AF332" s="85"/>
      <c r="AG332" s="86"/>
      <c r="AH332" s="87" t="s">
        <v>449</v>
      </c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6"/>
      <c r="BC332" s="34">
        <f>BC333</f>
        <v>387000</v>
      </c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>
        <f>BY333</f>
        <v>339354.57</v>
      </c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89">
        <f t="shared" si="11"/>
        <v>47645.42999999999</v>
      </c>
      <c r="CP332" s="90"/>
      <c r="CQ332" s="90"/>
      <c r="CR332" s="90"/>
      <c r="CS332" s="90"/>
      <c r="CT332" s="90"/>
      <c r="CU332" s="90"/>
      <c r="CV332" s="90"/>
      <c r="CW332" s="90"/>
      <c r="CX332" s="90"/>
      <c r="CY332" s="90"/>
      <c r="CZ332" s="90"/>
      <c r="DA332" s="90"/>
      <c r="DB332" s="90"/>
      <c r="DC332" s="90"/>
      <c r="DD332" s="91"/>
    </row>
    <row r="333" spans="1:108" ht="22.5" customHeight="1">
      <c r="A333" s="38" t="s">
        <v>419</v>
      </c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9"/>
      <c r="AB333" s="84" t="s">
        <v>15</v>
      </c>
      <c r="AC333" s="85"/>
      <c r="AD333" s="85"/>
      <c r="AE333" s="85"/>
      <c r="AF333" s="85"/>
      <c r="AG333" s="86"/>
      <c r="AH333" s="87" t="s">
        <v>302</v>
      </c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6"/>
      <c r="BC333" s="34">
        <f>BC334</f>
        <v>387000</v>
      </c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>
        <f>BY334</f>
        <v>339354.57</v>
      </c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89">
        <f t="shared" si="11"/>
        <v>47645.42999999999</v>
      </c>
      <c r="CP333" s="90"/>
      <c r="CQ333" s="90"/>
      <c r="CR333" s="90"/>
      <c r="CS333" s="90"/>
      <c r="CT333" s="90"/>
      <c r="CU333" s="90"/>
      <c r="CV333" s="90"/>
      <c r="CW333" s="90"/>
      <c r="CX333" s="90"/>
      <c r="CY333" s="90"/>
      <c r="CZ333" s="90"/>
      <c r="DA333" s="90"/>
      <c r="DB333" s="90"/>
      <c r="DC333" s="90"/>
      <c r="DD333" s="91"/>
    </row>
    <row r="334" spans="1:108" ht="34.5" customHeight="1">
      <c r="A334" s="38" t="s">
        <v>301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9"/>
      <c r="AB334" s="84" t="s">
        <v>15</v>
      </c>
      <c r="AC334" s="85"/>
      <c r="AD334" s="85"/>
      <c r="AE334" s="85"/>
      <c r="AF334" s="85"/>
      <c r="AG334" s="86"/>
      <c r="AH334" s="87" t="s">
        <v>300</v>
      </c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6"/>
      <c r="BC334" s="34">
        <v>387000</v>
      </c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>
        <v>339354.57</v>
      </c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89">
        <f t="shared" si="11"/>
        <v>47645.42999999999</v>
      </c>
      <c r="CP334" s="90"/>
      <c r="CQ334" s="90"/>
      <c r="CR334" s="90"/>
      <c r="CS334" s="90"/>
      <c r="CT334" s="90"/>
      <c r="CU334" s="90"/>
      <c r="CV334" s="90"/>
      <c r="CW334" s="90"/>
      <c r="CX334" s="90"/>
      <c r="CY334" s="90"/>
      <c r="CZ334" s="90"/>
      <c r="DA334" s="90"/>
      <c r="DB334" s="90"/>
      <c r="DC334" s="90"/>
      <c r="DD334" s="91"/>
    </row>
    <row r="335" spans="1:108" ht="17.25" customHeight="1">
      <c r="A335" s="38" t="s">
        <v>191</v>
      </c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9"/>
      <c r="AB335" s="84" t="s">
        <v>15</v>
      </c>
      <c r="AC335" s="85"/>
      <c r="AD335" s="85"/>
      <c r="AE335" s="85"/>
      <c r="AF335" s="85"/>
      <c r="AG335" s="86"/>
      <c r="AH335" s="87" t="s">
        <v>189</v>
      </c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6"/>
      <c r="BC335" s="34">
        <f aca="true" t="shared" si="12" ref="BC335:BC344">BC336</f>
        <v>77500</v>
      </c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>
        <f aca="true" t="shared" si="13" ref="BY335:BY344">BY336</f>
        <v>77500</v>
      </c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89" t="str">
        <f aca="true" t="shared" si="14" ref="CO335:CO342">CO336</f>
        <v>-</v>
      </c>
      <c r="CP335" s="90"/>
      <c r="CQ335" s="90"/>
      <c r="CR335" s="90"/>
      <c r="CS335" s="90"/>
      <c r="CT335" s="90"/>
      <c r="CU335" s="90"/>
      <c r="CV335" s="90"/>
      <c r="CW335" s="90"/>
      <c r="CX335" s="90"/>
      <c r="CY335" s="90"/>
      <c r="CZ335" s="90"/>
      <c r="DA335" s="90"/>
      <c r="DB335" s="90"/>
      <c r="DC335" s="90"/>
      <c r="DD335" s="91"/>
    </row>
    <row r="336" spans="1:108" ht="22.5" customHeight="1">
      <c r="A336" s="38" t="s">
        <v>192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9"/>
      <c r="AB336" s="84" t="s">
        <v>15</v>
      </c>
      <c r="AC336" s="85"/>
      <c r="AD336" s="85"/>
      <c r="AE336" s="85"/>
      <c r="AF336" s="85"/>
      <c r="AG336" s="86"/>
      <c r="AH336" s="87" t="s">
        <v>190</v>
      </c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6"/>
      <c r="BC336" s="34">
        <f t="shared" si="12"/>
        <v>77500</v>
      </c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>
        <f t="shared" si="13"/>
        <v>77500</v>
      </c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89" t="str">
        <f t="shared" si="14"/>
        <v>-</v>
      </c>
      <c r="CP336" s="90"/>
      <c r="CQ336" s="90"/>
      <c r="CR336" s="90"/>
      <c r="CS336" s="90"/>
      <c r="CT336" s="90"/>
      <c r="CU336" s="90"/>
      <c r="CV336" s="90"/>
      <c r="CW336" s="90"/>
      <c r="CX336" s="90"/>
      <c r="CY336" s="90"/>
      <c r="CZ336" s="90"/>
      <c r="DA336" s="90"/>
      <c r="DB336" s="90"/>
      <c r="DC336" s="90"/>
      <c r="DD336" s="91"/>
    </row>
    <row r="337" spans="1:108" ht="14.25" customHeight="1">
      <c r="A337" s="38" t="s">
        <v>115</v>
      </c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9"/>
      <c r="AB337" s="84" t="s">
        <v>15</v>
      </c>
      <c r="AC337" s="85"/>
      <c r="AD337" s="85"/>
      <c r="AE337" s="85"/>
      <c r="AF337" s="85"/>
      <c r="AG337" s="86"/>
      <c r="AH337" s="87" t="s">
        <v>239</v>
      </c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6"/>
      <c r="BC337" s="34">
        <f t="shared" si="12"/>
        <v>77500</v>
      </c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>
        <f t="shared" si="13"/>
        <v>77500</v>
      </c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89" t="str">
        <f t="shared" si="14"/>
        <v>-</v>
      </c>
      <c r="CP337" s="90"/>
      <c r="CQ337" s="90"/>
      <c r="CR337" s="90"/>
      <c r="CS337" s="90"/>
      <c r="CT337" s="90"/>
      <c r="CU337" s="90"/>
      <c r="CV337" s="90"/>
      <c r="CW337" s="90"/>
      <c r="CX337" s="90"/>
      <c r="CY337" s="90"/>
      <c r="CZ337" s="90"/>
      <c r="DA337" s="90"/>
      <c r="DB337" s="90"/>
      <c r="DC337" s="90"/>
      <c r="DD337" s="91"/>
    </row>
    <row r="338" spans="1:108" ht="24.75" customHeight="1">
      <c r="A338" s="38" t="s">
        <v>116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9"/>
      <c r="AB338" s="84" t="s">
        <v>15</v>
      </c>
      <c r="AC338" s="85"/>
      <c r="AD338" s="85"/>
      <c r="AE338" s="85"/>
      <c r="AF338" s="85"/>
      <c r="AG338" s="86"/>
      <c r="AH338" s="87" t="s">
        <v>193</v>
      </c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6"/>
      <c r="BC338" s="34">
        <f>BC340</f>
        <v>77500</v>
      </c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>
        <f>BY340</f>
        <v>77500</v>
      </c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89" t="str">
        <f t="shared" si="14"/>
        <v>-</v>
      </c>
      <c r="CP338" s="90"/>
      <c r="CQ338" s="90"/>
      <c r="CR338" s="90"/>
      <c r="CS338" s="90"/>
      <c r="CT338" s="90"/>
      <c r="CU338" s="90"/>
      <c r="CV338" s="90"/>
      <c r="CW338" s="90"/>
      <c r="CX338" s="90"/>
      <c r="CY338" s="90"/>
      <c r="CZ338" s="90"/>
      <c r="DA338" s="90"/>
      <c r="DB338" s="90"/>
      <c r="DC338" s="90"/>
      <c r="DD338" s="91"/>
    </row>
    <row r="339" spans="1:108" ht="17.25" customHeight="1">
      <c r="A339" s="38" t="s">
        <v>512</v>
      </c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9"/>
      <c r="AB339" s="84" t="s">
        <v>15</v>
      </c>
      <c r="AC339" s="85"/>
      <c r="AD339" s="85"/>
      <c r="AE339" s="85"/>
      <c r="AF339" s="85"/>
      <c r="AG339" s="86"/>
      <c r="AH339" s="87" t="s">
        <v>516</v>
      </c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6"/>
      <c r="BC339" s="34">
        <f t="shared" si="12"/>
        <v>77500</v>
      </c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>
        <f t="shared" si="13"/>
        <v>77500</v>
      </c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89" t="str">
        <f t="shared" si="14"/>
        <v>-</v>
      </c>
      <c r="CP339" s="90"/>
      <c r="CQ339" s="90"/>
      <c r="CR339" s="90"/>
      <c r="CS339" s="90"/>
      <c r="CT339" s="90"/>
      <c r="CU339" s="90"/>
      <c r="CV339" s="90"/>
      <c r="CW339" s="90"/>
      <c r="CX339" s="90"/>
      <c r="CY339" s="90"/>
      <c r="CZ339" s="90"/>
      <c r="DA339" s="90"/>
      <c r="DB339" s="90"/>
      <c r="DC339" s="90"/>
      <c r="DD339" s="91"/>
    </row>
    <row r="340" spans="1:108" ht="16.5" customHeight="1">
      <c r="A340" s="38" t="s">
        <v>374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9"/>
      <c r="AB340" s="84" t="s">
        <v>15</v>
      </c>
      <c r="AC340" s="85"/>
      <c r="AD340" s="85"/>
      <c r="AE340" s="85"/>
      <c r="AF340" s="85"/>
      <c r="AG340" s="86"/>
      <c r="AH340" s="87" t="s">
        <v>425</v>
      </c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6"/>
      <c r="BC340" s="34">
        <f>BC344+BC341</f>
        <v>77500</v>
      </c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>
        <f>BY341+BY344</f>
        <v>77500</v>
      </c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89" t="str">
        <f t="shared" si="14"/>
        <v>-</v>
      </c>
      <c r="CP340" s="90"/>
      <c r="CQ340" s="90"/>
      <c r="CR340" s="90"/>
      <c r="CS340" s="90"/>
      <c r="CT340" s="90"/>
      <c r="CU340" s="90"/>
      <c r="CV340" s="90"/>
      <c r="CW340" s="90"/>
      <c r="CX340" s="90"/>
      <c r="CY340" s="90"/>
      <c r="CZ340" s="90"/>
      <c r="DA340" s="90"/>
      <c r="DB340" s="90"/>
      <c r="DC340" s="90"/>
      <c r="DD340" s="91"/>
    </row>
    <row r="341" spans="1:108" ht="16.5" customHeight="1">
      <c r="A341" s="38" t="s">
        <v>211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9"/>
      <c r="AB341" s="84" t="s">
        <v>15</v>
      </c>
      <c r="AC341" s="85"/>
      <c r="AD341" s="85"/>
      <c r="AE341" s="85"/>
      <c r="AF341" s="85"/>
      <c r="AG341" s="86"/>
      <c r="AH341" s="87" t="s">
        <v>590</v>
      </c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6"/>
      <c r="BC341" s="34">
        <f>BC342</f>
        <v>35500</v>
      </c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>
        <f>BY342</f>
        <v>35500</v>
      </c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89" t="str">
        <f t="shared" si="14"/>
        <v>-</v>
      </c>
      <c r="CP341" s="90"/>
      <c r="CQ341" s="90"/>
      <c r="CR341" s="90"/>
      <c r="CS341" s="90"/>
      <c r="CT341" s="90"/>
      <c r="CU341" s="90"/>
      <c r="CV341" s="90"/>
      <c r="CW341" s="90"/>
      <c r="CX341" s="90"/>
      <c r="CY341" s="90"/>
      <c r="CZ341" s="90"/>
      <c r="DA341" s="90"/>
      <c r="DB341" s="90"/>
      <c r="DC341" s="90"/>
      <c r="DD341" s="91"/>
    </row>
    <row r="342" spans="1:108" ht="16.5" customHeight="1">
      <c r="A342" s="38" t="s">
        <v>593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9"/>
      <c r="AB342" s="84" t="s">
        <v>15</v>
      </c>
      <c r="AC342" s="85"/>
      <c r="AD342" s="85"/>
      <c r="AE342" s="85"/>
      <c r="AF342" s="85"/>
      <c r="AG342" s="86"/>
      <c r="AH342" s="87" t="s">
        <v>589</v>
      </c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6"/>
      <c r="BC342" s="34">
        <f>BC343</f>
        <v>35500</v>
      </c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>
        <f>BY343</f>
        <v>35500</v>
      </c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89" t="str">
        <f t="shared" si="14"/>
        <v>-</v>
      </c>
      <c r="CP342" s="90"/>
      <c r="CQ342" s="90"/>
      <c r="CR342" s="90"/>
      <c r="CS342" s="90"/>
      <c r="CT342" s="90"/>
      <c r="CU342" s="90"/>
      <c r="CV342" s="90"/>
      <c r="CW342" s="90"/>
      <c r="CX342" s="90"/>
      <c r="CY342" s="90"/>
      <c r="CZ342" s="90"/>
      <c r="DA342" s="90"/>
      <c r="DB342" s="90"/>
      <c r="DC342" s="90"/>
      <c r="DD342" s="91"/>
    </row>
    <row r="343" spans="1:108" ht="24.75" customHeight="1">
      <c r="A343" s="38" t="s">
        <v>592</v>
      </c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9"/>
      <c r="AB343" s="84" t="s">
        <v>15</v>
      </c>
      <c r="AC343" s="85"/>
      <c r="AD343" s="85"/>
      <c r="AE343" s="85"/>
      <c r="AF343" s="85"/>
      <c r="AG343" s="86"/>
      <c r="AH343" s="87" t="s">
        <v>588</v>
      </c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6"/>
      <c r="BC343" s="34">
        <v>35500</v>
      </c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>
        <v>35500</v>
      </c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89" t="str">
        <f>CO345</f>
        <v>-</v>
      </c>
      <c r="CP343" s="90"/>
      <c r="CQ343" s="90"/>
      <c r="CR343" s="90"/>
      <c r="CS343" s="90"/>
      <c r="CT343" s="90"/>
      <c r="CU343" s="90"/>
      <c r="CV343" s="90"/>
      <c r="CW343" s="90"/>
      <c r="CX343" s="90"/>
      <c r="CY343" s="90"/>
      <c r="CZ343" s="90"/>
      <c r="DA343" s="90"/>
      <c r="DB343" s="90"/>
      <c r="DC343" s="90"/>
      <c r="DD343" s="91"/>
    </row>
    <row r="344" spans="1:108" ht="15.75" customHeight="1">
      <c r="A344" s="38" t="s">
        <v>212</v>
      </c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9"/>
      <c r="AB344" s="84" t="s">
        <v>15</v>
      </c>
      <c r="AC344" s="85"/>
      <c r="AD344" s="85"/>
      <c r="AE344" s="85"/>
      <c r="AF344" s="85"/>
      <c r="AG344" s="86"/>
      <c r="AH344" s="87" t="s">
        <v>424</v>
      </c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6"/>
      <c r="BC344" s="34">
        <f t="shared" si="12"/>
        <v>42000</v>
      </c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>
        <f t="shared" si="13"/>
        <v>42000</v>
      </c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89" t="str">
        <f>CO345</f>
        <v>-</v>
      </c>
      <c r="CP344" s="90"/>
      <c r="CQ344" s="90"/>
      <c r="CR344" s="90"/>
      <c r="CS344" s="90"/>
      <c r="CT344" s="90"/>
      <c r="CU344" s="90"/>
      <c r="CV344" s="90"/>
      <c r="CW344" s="90"/>
      <c r="CX344" s="90"/>
      <c r="CY344" s="90"/>
      <c r="CZ344" s="90"/>
      <c r="DA344" s="90"/>
      <c r="DB344" s="90"/>
      <c r="DC344" s="90"/>
      <c r="DD344" s="91"/>
    </row>
    <row r="345" spans="1:108" ht="24.75" customHeight="1">
      <c r="A345" s="38" t="s">
        <v>109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9"/>
      <c r="AB345" s="84" t="s">
        <v>15</v>
      </c>
      <c r="AC345" s="85"/>
      <c r="AD345" s="85"/>
      <c r="AE345" s="85"/>
      <c r="AF345" s="85"/>
      <c r="AG345" s="86"/>
      <c r="AH345" s="87" t="s">
        <v>423</v>
      </c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6"/>
      <c r="BC345" s="34">
        <v>42000</v>
      </c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>
        <v>42000</v>
      </c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89" t="s">
        <v>182</v>
      </c>
      <c r="CP345" s="90"/>
      <c r="CQ345" s="90"/>
      <c r="CR345" s="90"/>
      <c r="CS345" s="90"/>
      <c r="CT345" s="90"/>
      <c r="CU345" s="90"/>
      <c r="CV345" s="90"/>
      <c r="CW345" s="90"/>
      <c r="CX345" s="90"/>
      <c r="CY345" s="90"/>
      <c r="CZ345" s="90"/>
      <c r="DA345" s="90"/>
      <c r="DB345" s="90"/>
      <c r="DC345" s="90"/>
      <c r="DD345" s="91"/>
    </row>
    <row r="346" spans="1:108" ht="15" customHeight="1">
      <c r="A346" s="38" t="s">
        <v>174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9"/>
      <c r="AB346" s="84" t="s">
        <v>15</v>
      </c>
      <c r="AC346" s="85"/>
      <c r="AD346" s="85"/>
      <c r="AE346" s="85"/>
      <c r="AF346" s="85"/>
      <c r="AG346" s="86"/>
      <c r="AH346" s="87" t="s">
        <v>175</v>
      </c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6"/>
      <c r="BC346" s="34">
        <f>BC347</f>
        <v>7000</v>
      </c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 t="s">
        <v>182</v>
      </c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89">
        <f aca="true" t="shared" si="15" ref="CO346:CO354">CO347</f>
        <v>7000</v>
      </c>
      <c r="CP346" s="90"/>
      <c r="CQ346" s="90"/>
      <c r="CR346" s="90"/>
      <c r="CS346" s="90"/>
      <c r="CT346" s="90"/>
      <c r="CU346" s="90"/>
      <c r="CV346" s="90"/>
      <c r="CW346" s="90"/>
      <c r="CX346" s="90"/>
      <c r="CY346" s="90"/>
      <c r="CZ346" s="90"/>
      <c r="DA346" s="90"/>
      <c r="DB346" s="90"/>
      <c r="DC346" s="90"/>
      <c r="DD346" s="91"/>
    </row>
    <row r="347" spans="1:108" ht="15" customHeight="1">
      <c r="A347" s="38" t="s">
        <v>176</v>
      </c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9"/>
      <c r="AB347" s="84" t="s">
        <v>15</v>
      </c>
      <c r="AC347" s="85"/>
      <c r="AD347" s="85"/>
      <c r="AE347" s="85"/>
      <c r="AF347" s="85"/>
      <c r="AG347" s="86"/>
      <c r="AH347" s="87" t="s">
        <v>177</v>
      </c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6"/>
      <c r="BC347" s="34">
        <f>BC348</f>
        <v>7000</v>
      </c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 t="s">
        <v>182</v>
      </c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89">
        <f t="shared" si="15"/>
        <v>7000</v>
      </c>
      <c r="CP347" s="90"/>
      <c r="CQ347" s="90"/>
      <c r="CR347" s="90"/>
      <c r="CS347" s="90"/>
      <c r="CT347" s="90"/>
      <c r="CU347" s="90"/>
      <c r="CV347" s="90"/>
      <c r="CW347" s="90"/>
      <c r="CX347" s="90"/>
      <c r="CY347" s="90"/>
      <c r="CZ347" s="90"/>
      <c r="DA347" s="90"/>
      <c r="DB347" s="90"/>
      <c r="DC347" s="90"/>
      <c r="DD347" s="91"/>
    </row>
    <row r="348" spans="1:108" ht="27" customHeight="1">
      <c r="A348" s="38" t="s">
        <v>237</v>
      </c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9"/>
      <c r="AB348" s="84" t="s">
        <v>15</v>
      </c>
      <c r="AC348" s="85"/>
      <c r="AD348" s="85"/>
      <c r="AE348" s="85"/>
      <c r="AF348" s="85"/>
      <c r="AG348" s="86"/>
      <c r="AH348" s="87" t="s">
        <v>240</v>
      </c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6"/>
      <c r="BC348" s="34">
        <f>BC349</f>
        <v>7000</v>
      </c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 t="s">
        <v>182</v>
      </c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89">
        <f t="shared" si="15"/>
        <v>7000</v>
      </c>
      <c r="CP348" s="90"/>
      <c r="CQ348" s="90"/>
      <c r="CR348" s="90"/>
      <c r="CS348" s="90"/>
      <c r="CT348" s="90"/>
      <c r="CU348" s="90"/>
      <c r="CV348" s="90"/>
      <c r="CW348" s="90"/>
      <c r="CX348" s="90"/>
      <c r="CY348" s="90"/>
      <c r="CZ348" s="90"/>
      <c r="DA348" s="90"/>
      <c r="DB348" s="90"/>
      <c r="DC348" s="90"/>
      <c r="DD348" s="91"/>
    </row>
    <row r="349" spans="1:108" ht="59.25" customHeight="1">
      <c r="A349" s="38" t="s">
        <v>467</v>
      </c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9"/>
      <c r="AB349" s="84" t="s">
        <v>15</v>
      </c>
      <c r="AC349" s="85"/>
      <c r="AD349" s="85"/>
      <c r="AE349" s="85"/>
      <c r="AF349" s="85"/>
      <c r="AG349" s="86"/>
      <c r="AH349" s="87" t="s">
        <v>178</v>
      </c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6"/>
      <c r="BC349" s="34">
        <f>BC352</f>
        <v>7000</v>
      </c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 t="s">
        <v>182</v>
      </c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89">
        <f t="shared" si="15"/>
        <v>7000</v>
      </c>
      <c r="CP349" s="90"/>
      <c r="CQ349" s="90"/>
      <c r="CR349" s="90"/>
      <c r="CS349" s="90"/>
      <c r="CT349" s="90"/>
      <c r="CU349" s="90"/>
      <c r="CV349" s="90"/>
      <c r="CW349" s="90"/>
      <c r="CX349" s="90"/>
      <c r="CY349" s="90"/>
      <c r="CZ349" s="90"/>
      <c r="DA349" s="90"/>
      <c r="DB349" s="90"/>
      <c r="DC349" s="90"/>
      <c r="DD349" s="91"/>
    </row>
    <row r="350" spans="1:108" ht="36" customHeight="1">
      <c r="A350" s="38" t="s">
        <v>528</v>
      </c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9"/>
      <c r="AB350" s="84" t="s">
        <v>15</v>
      </c>
      <c r="AC350" s="85"/>
      <c r="AD350" s="85"/>
      <c r="AE350" s="85"/>
      <c r="AF350" s="85"/>
      <c r="AG350" s="86"/>
      <c r="AH350" s="87" t="s">
        <v>515</v>
      </c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6"/>
      <c r="BC350" s="34">
        <f>BC351</f>
        <v>7000</v>
      </c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 t="str">
        <f>BY353</f>
        <v>-</v>
      </c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89">
        <f t="shared" si="15"/>
        <v>7000</v>
      </c>
      <c r="CP350" s="90"/>
      <c r="CQ350" s="90"/>
      <c r="CR350" s="90"/>
      <c r="CS350" s="90"/>
      <c r="CT350" s="90"/>
      <c r="CU350" s="90"/>
      <c r="CV350" s="90"/>
      <c r="CW350" s="90"/>
      <c r="CX350" s="90"/>
      <c r="CY350" s="90"/>
      <c r="CZ350" s="90"/>
      <c r="DA350" s="90"/>
      <c r="DB350" s="90"/>
      <c r="DC350" s="90"/>
      <c r="DD350" s="91"/>
    </row>
    <row r="351" spans="1:108" ht="36" customHeight="1">
      <c r="A351" s="38" t="s">
        <v>513</v>
      </c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9"/>
      <c r="AB351" s="84" t="s">
        <v>15</v>
      </c>
      <c r="AC351" s="85"/>
      <c r="AD351" s="85"/>
      <c r="AE351" s="85"/>
      <c r="AF351" s="85"/>
      <c r="AG351" s="86"/>
      <c r="AH351" s="87" t="s">
        <v>514</v>
      </c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6"/>
      <c r="BC351" s="34">
        <f>BC353+BC356</f>
        <v>7000</v>
      </c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 t="str">
        <f>BY354</f>
        <v>-</v>
      </c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89">
        <f t="shared" si="15"/>
        <v>7000</v>
      </c>
      <c r="CP351" s="90"/>
      <c r="CQ351" s="90"/>
      <c r="CR351" s="90"/>
      <c r="CS351" s="90"/>
      <c r="CT351" s="90"/>
      <c r="CU351" s="90"/>
      <c r="CV351" s="90"/>
      <c r="CW351" s="90"/>
      <c r="CX351" s="90"/>
      <c r="CY351" s="90"/>
      <c r="CZ351" s="90"/>
      <c r="DA351" s="90"/>
      <c r="DB351" s="90"/>
      <c r="DC351" s="90"/>
      <c r="DD351" s="91"/>
    </row>
    <row r="352" spans="1:108" ht="36" customHeight="1">
      <c r="A352" s="38" t="s">
        <v>316</v>
      </c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9"/>
      <c r="AB352" s="84" t="s">
        <v>15</v>
      </c>
      <c r="AC352" s="85"/>
      <c r="AD352" s="85"/>
      <c r="AE352" s="85"/>
      <c r="AF352" s="85"/>
      <c r="AG352" s="86"/>
      <c r="AH352" s="87" t="s">
        <v>299</v>
      </c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6"/>
      <c r="BC352" s="34">
        <f>BC354+BC357</f>
        <v>7000</v>
      </c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 t="str">
        <f>BY355</f>
        <v>-</v>
      </c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89">
        <f t="shared" si="15"/>
        <v>7000</v>
      </c>
      <c r="CP352" s="90"/>
      <c r="CQ352" s="90"/>
      <c r="CR352" s="90"/>
      <c r="CS352" s="90"/>
      <c r="CT352" s="90"/>
      <c r="CU352" s="90"/>
      <c r="CV352" s="90"/>
      <c r="CW352" s="90"/>
      <c r="CX352" s="90"/>
      <c r="CY352" s="90"/>
      <c r="CZ352" s="90"/>
      <c r="DA352" s="90"/>
      <c r="DB352" s="90"/>
      <c r="DC352" s="90"/>
      <c r="DD352" s="91"/>
    </row>
    <row r="353" spans="1:108" ht="15" customHeight="1">
      <c r="A353" s="38" t="s">
        <v>211</v>
      </c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9"/>
      <c r="AB353" s="84" t="s">
        <v>15</v>
      </c>
      <c r="AC353" s="85"/>
      <c r="AD353" s="85"/>
      <c r="AE353" s="85"/>
      <c r="AF353" s="85"/>
      <c r="AG353" s="86"/>
      <c r="AH353" s="87" t="s">
        <v>298</v>
      </c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6"/>
      <c r="BC353" s="34">
        <f>BC354</f>
        <v>7000</v>
      </c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 t="str">
        <f>BY354</f>
        <v>-</v>
      </c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89">
        <f t="shared" si="15"/>
        <v>7000</v>
      </c>
      <c r="CP353" s="90"/>
      <c r="CQ353" s="90"/>
      <c r="CR353" s="90"/>
      <c r="CS353" s="90"/>
      <c r="CT353" s="90"/>
      <c r="CU353" s="90"/>
      <c r="CV353" s="90"/>
      <c r="CW353" s="90"/>
      <c r="CX353" s="90"/>
      <c r="CY353" s="90"/>
      <c r="CZ353" s="90"/>
      <c r="DA353" s="90"/>
      <c r="DB353" s="90"/>
      <c r="DC353" s="90"/>
      <c r="DD353" s="91"/>
    </row>
    <row r="354" spans="1:108" ht="15" customHeight="1">
      <c r="A354" s="38" t="s">
        <v>102</v>
      </c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9"/>
      <c r="AB354" s="84" t="s">
        <v>15</v>
      </c>
      <c r="AC354" s="85"/>
      <c r="AD354" s="85"/>
      <c r="AE354" s="85"/>
      <c r="AF354" s="85"/>
      <c r="AG354" s="86"/>
      <c r="AH354" s="87" t="s">
        <v>297</v>
      </c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6"/>
      <c r="BC354" s="34">
        <f>BC355</f>
        <v>7000</v>
      </c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 t="str">
        <f>BY355</f>
        <v>-</v>
      </c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89">
        <f t="shared" si="15"/>
        <v>7000</v>
      </c>
      <c r="CP354" s="90"/>
      <c r="CQ354" s="90"/>
      <c r="CR354" s="90"/>
      <c r="CS354" s="90"/>
      <c r="CT354" s="90"/>
      <c r="CU354" s="90"/>
      <c r="CV354" s="90"/>
      <c r="CW354" s="90"/>
      <c r="CX354" s="90"/>
      <c r="CY354" s="90"/>
      <c r="CZ354" s="90"/>
      <c r="DA354" s="90"/>
      <c r="DB354" s="90"/>
      <c r="DC354" s="90"/>
      <c r="DD354" s="91"/>
    </row>
    <row r="355" spans="1:108" ht="15" customHeight="1">
      <c r="A355" s="38" t="s">
        <v>104</v>
      </c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9"/>
      <c r="AB355" s="84" t="s">
        <v>15</v>
      </c>
      <c r="AC355" s="85"/>
      <c r="AD355" s="85"/>
      <c r="AE355" s="85"/>
      <c r="AF355" s="85"/>
      <c r="AG355" s="86"/>
      <c r="AH355" s="87" t="s">
        <v>296</v>
      </c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6"/>
      <c r="BC355" s="34">
        <v>7000</v>
      </c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 t="s">
        <v>182</v>
      </c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89">
        <f>BC355</f>
        <v>7000</v>
      </c>
      <c r="CP355" s="90"/>
      <c r="CQ355" s="90"/>
      <c r="CR355" s="90"/>
      <c r="CS355" s="90"/>
      <c r="CT355" s="90"/>
      <c r="CU355" s="90"/>
      <c r="CV355" s="90"/>
      <c r="CW355" s="90"/>
      <c r="CX355" s="90"/>
      <c r="CY355" s="90"/>
      <c r="CZ355" s="90"/>
      <c r="DA355" s="90"/>
      <c r="DB355" s="90"/>
      <c r="DC355" s="90"/>
      <c r="DD355" s="91"/>
    </row>
    <row r="356" spans="1:108" ht="22.5" customHeight="1" hidden="1">
      <c r="A356" s="38" t="s">
        <v>212</v>
      </c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9"/>
      <c r="AB356" s="84" t="s">
        <v>15</v>
      </c>
      <c r="AC356" s="85"/>
      <c r="AD356" s="85"/>
      <c r="AE356" s="85"/>
      <c r="AF356" s="85"/>
      <c r="AG356" s="86"/>
      <c r="AH356" s="87" t="s">
        <v>220</v>
      </c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6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 t="s">
        <v>182</v>
      </c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>
        <f>BC356</f>
        <v>0</v>
      </c>
      <c r="CP356" s="92"/>
      <c r="CQ356" s="92"/>
      <c r="CR356" s="92"/>
      <c r="CS356" s="92"/>
      <c r="CT356" s="92"/>
      <c r="CU356" s="92"/>
      <c r="CV356" s="92"/>
      <c r="CW356" s="92"/>
      <c r="CX356" s="92"/>
      <c r="CY356" s="92"/>
      <c r="CZ356" s="92"/>
      <c r="DA356" s="92"/>
      <c r="DB356" s="92"/>
      <c r="DC356" s="92"/>
      <c r="DD356" s="93"/>
    </row>
    <row r="357" spans="1:108" ht="22.5" customHeight="1" hidden="1">
      <c r="A357" s="38" t="s">
        <v>109</v>
      </c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9"/>
      <c r="AB357" s="84" t="s">
        <v>15</v>
      </c>
      <c r="AC357" s="85"/>
      <c r="AD357" s="85"/>
      <c r="AE357" s="85"/>
      <c r="AF357" s="85"/>
      <c r="AG357" s="86"/>
      <c r="AH357" s="87" t="s">
        <v>210</v>
      </c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6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 t="s">
        <v>182</v>
      </c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>
        <f>BC357</f>
        <v>0</v>
      </c>
      <c r="CP357" s="92"/>
      <c r="CQ357" s="92"/>
      <c r="CR357" s="92"/>
      <c r="CS357" s="92"/>
      <c r="CT357" s="92"/>
      <c r="CU357" s="92"/>
      <c r="CV357" s="92"/>
      <c r="CW357" s="92"/>
      <c r="CX357" s="92"/>
      <c r="CY357" s="92"/>
      <c r="CZ357" s="92"/>
      <c r="DA357" s="92"/>
      <c r="DB357" s="92"/>
      <c r="DC357" s="92"/>
      <c r="DD357" s="93"/>
    </row>
    <row r="358" spans="28:92" ht="9" customHeight="1" thickBot="1">
      <c r="AB358" s="14"/>
      <c r="AC358" s="15"/>
      <c r="AD358" s="15"/>
      <c r="AE358" s="15"/>
      <c r="AF358" s="15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</row>
    <row r="359" spans="1:108" ht="23.25" customHeight="1">
      <c r="A359" s="96" t="s">
        <v>40</v>
      </c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7"/>
      <c r="AB359" s="101" t="s">
        <v>16</v>
      </c>
      <c r="AC359" s="99"/>
      <c r="AD359" s="99"/>
      <c r="AE359" s="99"/>
      <c r="AF359" s="99"/>
      <c r="AG359" s="100"/>
      <c r="AH359" s="98" t="s">
        <v>6</v>
      </c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100"/>
      <c r="BC359" s="102" t="s">
        <v>182</v>
      </c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3"/>
      <c r="BY359" s="102">
        <v>603383.62</v>
      </c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3"/>
      <c r="CO359" s="129" t="s">
        <v>54</v>
      </c>
      <c r="CP359" s="129"/>
      <c r="CQ359" s="129"/>
      <c r="CR359" s="129"/>
      <c r="CS359" s="129"/>
      <c r="CT359" s="129"/>
      <c r="CU359" s="129"/>
      <c r="CV359" s="129"/>
      <c r="CW359" s="129"/>
      <c r="CX359" s="129"/>
      <c r="CY359" s="129"/>
      <c r="CZ359" s="129"/>
      <c r="DA359" s="129"/>
      <c r="DB359" s="129"/>
      <c r="DC359" s="129"/>
      <c r="DD359" s="130"/>
    </row>
    <row r="360" spans="1:108" ht="1.5" customHeight="1" thickBo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8"/>
      <c r="AB360" s="8"/>
      <c r="AC360" s="9"/>
      <c r="AD360" s="9"/>
      <c r="AE360" s="9"/>
      <c r="AF360" s="9"/>
      <c r="AG360" s="9"/>
      <c r="AH360" s="11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11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11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11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10"/>
    </row>
    <row r="362" spans="78:92" ht="12"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</row>
  </sheetData>
  <sheetProtection/>
  <mergeCells count="2136">
    <mergeCell ref="BY45:CN45"/>
    <mergeCell ref="CO45:DD45"/>
    <mergeCell ref="CO265:DD265"/>
    <mergeCell ref="A264:AA264"/>
    <mergeCell ref="AB264:AG264"/>
    <mergeCell ref="BY264:CN264"/>
    <mergeCell ref="CO264:DD264"/>
    <mergeCell ref="CO148:DD148"/>
    <mergeCell ref="BY46:CN46"/>
    <mergeCell ref="CO46:DD46"/>
    <mergeCell ref="BY66:CN66"/>
    <mergeCell ref="BY104:CN104"/>
    <mergeCell ref="CO108:DD108"/>
    <mergeCell ref="CO107:DD107"/>
    <mergeCell ref="BY105:CN105"/>
    <mergeCell ref="CO92:DD92"/>
    <mergeCell ref="BY93:CN93"/>
    <mergeCell ref="A250:AA250"/>
    <mergeCell ref="AB250:AG250"/>
    <mergeCell ref="AH250:BB250"/>
    <mergeCell ref="BC250:BX250"/>
    <mergeCell ref="CO304:DD304"/>
    <mergeCell ref="BY305:CN305"/>
    <mergeCell ref="CO305:DD305"/>
    <mergeCell ref="BY267:CN267"/>
    <mergeCell ref="CO267:DD267"/>
    <mergeCell ref="BY304:CN304"/>
    <mergeCell ref="CO271:DD271"/>
    <mergeCell ref="CO270:DD270"/>
    <mergeCell ref="BY271:CN271"/>
    <mergeCell ref="CO294:DD294"/>
    <mergeCell ref="BY307:CN307"/>
    <mergeCell ref="CO307:DD307"/>
    <mergeCell ref="A306:AA306"/>
    <mergeCell ref="AB306:AG306"/>
    <mergeCell ref="BC306:BX306"/>
    <mergeCell ref="BY306:CN306"/>
    <mergeCell ref="CO306:DD306"/>
    <mergeCell ref="AH306:BB306"/>
    <mergeCell ref="AB307:AG307"/>
    <mergeCell ref="AH307:BB307"/>
    <mergeCell ref="CO311:DD311"/>
    <mergeCell ref="A310:AA310"/>
    <mergeCell ref="AB310:AG310"/>
    <mergeCell ref="A311:AA311"/>
    <mergeCell ref="AB311:AG311"/>
    <mergeCell ref="AH311:BB311"/>
    <mergeCell ref="BC311:BX311"/>
    <mergeCell ref="AH310:BB310"/>
    <mergeCell ref="BC310:BX310"/>
    <mergeCell ref="BC313:BX313"/>
    <mergeCell ref="A305:AA305"/>
    <mergeCell ref="AB305:AG305"/>
    <mergeCell ref="AH305:BB305"/>
    <mergeCell ref="BC305:BX305"/>
    <mergeCell ref="AH308:BB308"/>
    <mergeCell ref="BC308:BX308"/>
    <mergeCell ref="AH309:BB309"/>
    <mergeCell ref="BC309:BX309"/>
    <mergeCell ref="BC316:BX316"/>
    <mergeCell ref="BC307:BX307"/>
    <mergeCell ref="A318:AA318"/>
    <mergeCell ref="AB318:AG318"/>
    <mergeCell ref="AH318:BB318"/>
    <mergeCell ref="BC318:BX318"/>
    <mergeCell ref="A312:AA312"/>
    <mergeCell ref="AB312:AG312"/>
    <mergeCell ref="AH313:BB313"/>
    <mergeCell ref="AB317:AG317"/>
    <mergeCell ref="BC314:BX314"/>
    <mergeCell ref="BY314:CN314"/>
    <mergeCell ref="CO314:DD314"/>
    <mergeCell ref="BY315:CN315"/>
    <mergeCell ref="CO315:DD315"/>
    <mergeCell ref="BC315:BX315"/>
    <mergeCell ref="BC166:BX166"/>
    <mergeCell ref="AB309:AG309"/>
    <mergeCell ref="AH264:BB264"/>
    <mergeCell ref="BC264:BX264"/>
    <mergeCell ref="AB265:AG265"/>
    <mergeCell ref="AH265:BB265"/>
    <mergeCell ref="BC265:BX265"/>
    <mergeCell ref="AH194:BB194"/>
    <mergeCell ref="AB304:AG304"/>
    <mergeCell ref="AB205:AG205"/>
    <mergeCell ref="AB118:AG118"/>
    <mergeCell ref="AB129:AG129"/>
    <mergeCell ref="AB126:AG126"/>
    <mergeCell ref="AB115:AG115"/>
    <mergeCell ref="BY184:CN184"/>
    <mergeCell ref="CO106:DD106"/>
    <mergeCell ref="BY169:CN169"/>
    <mergeCell ref="BY178:CN178"/>
    <mergeCell ref="CO173:DD173"/>
    <mergeCell ref="CO166:DD166"/>
    <mergeCell ref="CO109:DD109"/>
    <mergeCell ref="CO184:DD184"/>
    <mergeCell ref="BY170:CN170"/>
    <mergeCell ref="BY165:CN165"/>
    <mergeCell ref="A107:AA107"/>
    <mergeCell ref="BC109:BX109"/>
    <mergeCell ref="A108:AA108"/>
    <mergeCell ref="AB108:AG108"/>
    <mergeCell ref="AH108:BB108"/>
    <mergeCell ref="A109:AA109"/>
    <mergeCell ref="A103:AA103"/>
    <mergeCell ref="AB103:AG103"/>
    <mergeCell ref="CO192:DD192"/>
    <mergeCell ref="BY191:CN191"/>
    <mergeCell ref="CO191:DD191"/>
    <mergeCell ref="BY189:CN189"/>
    <mergeCell ref="CO189:DD189"/>
    <mergeCell ref="BY190:CN190"/>
    <mergeCell ref="BY188:CN188"/>
    <mergeCell ref="CO188:DD188"/>
    <mergeCell ref="A209:AA209"/>
    <mergeCell ref="A208:AA208"/>
    <mergeCell ref="AH209:BB209"/>
    <mergeCell ref="A188:AA188"/>
    <mergeCell ref="AB188:AG188"/>
    <mergeCell ref="AH188:BB188"/>
    <mergeCell ref="A205:AA205"/>
    <mergeCell ref="AH205:BB205"/>
    <mergeCell ref="AH193:BB193"/>
    <mergeCell ref="AH192:BB192"/>
    <mergeCell ref="AB191:AG191"/>
    <mergeCell ref="A206:AA206"/>
    <mergeCell ref="AB206:AG206"/>
    <mergeCell ref="AH206:BB206"/>
    <mergeCell ref="A194:AA194"/>
    <mergeCell ref="AB194:AG194"/>
    <mergeCell ref="A193:AA193"/>
    <mergeCell ref="AB193:AG193"/>
    <mergeCell ref="AB192:AG192"/>
    <mergeCell ref="A190:AA190"/>
    <mergeCell ref="AB190:AG190"/>
    <mergeCell ref="AH190:BB190"/>
    <mergeCell ref="AB168:AG168"/>
    <mergeCell ref="AH167:BB167"/>
    <mergeCell ref="AH168:BB168"/>
    <mergeCell ref="A129:AA129"/>
    <mergeCell ref="AB132:AG132"/>
    <mergeCell ref="A147:AA147"/>
    <mergeCell ref="AB147:AG147"/>
    <mergeCell ref="AH166:BB166"/>
    <mergeCell ref="AH169:BB169"/>
    <mergeCell ref="A189:AA189"/>
    <mergeCell ref="A172:AA172"/>
    <mergeCell ref="AB172:AG172"/>
    <mergeCell ref="AH175:BB175"/>
    <mergeCell ref="AB178:AG178"/>
    <mergeCell ref="A174:AA174"/>
    <mergeCell ref="AB174:AG174"/>
    <mergeCell ref="AB189:AG189"/>
    <mergeCell ref="AH189:BB189"/>
    <mergeCell ref="A191:AA191"/>
    <mergeCell ref="CO89:DD89"/>
    <mergeCell ref="A91:AA91"/>
    <mergeCell ref="AB91:AG91"/>
    <mergeCell ref="AH91:BB91"/>
    <mergeCell ref="BC91:BX91"/>
    <mergeCell ref="BY91:CN91"/>
    <mergeCell ref="CO91:DD91"/>
    <mergeCell ref="A89:AA89"/>
    <mergeCell ref="AB89:AG89"/>
    <mergeCell ref="A79:AA79"/>
    <mergeCell ref="AB67:AG67"/>
    <mergeCell ref="A68:AA68"/>
    <mergeCell ref="A71:AA71"/>
    <mergeCell ref="A69:AA69"/>
    <mergeCell ref="BC65:BX65"/>
    <mergeCell ref="AH72:BB72"/>
    <mergeCell ref="AH69:BB69"/>
    <mergeCell ref="BC69:BX69"/>
    <mergeCell ref="AH68:BB68"/>
    <mergeCell ref="AH67:BB67"/>
    <mergeCell ref="AH66:BB66"/>
    <mergeCell ref="BC327:BX327"/>
    <mergeCell ref="CO326:DD326"/>
    <mergeCell ref="AH327:BB327"/>
    <mergeCell ref="BY326:CN326"/>
    <mergeCell ref="BC326:BX326"/>
    <mergeCell ref="AH326:BB326"/>
    <mergeCell ref="BY177:CN177"/>
    <mergeCell ref="CO175:DD175"/>
    <mergeCell ref="BY176:CN176"/>
    <mergeCell ref="CO176:DD176"/>
    <mergeCell ref="BY175:CN175"/>
    <mergeCell ref="AH202:BB202"/>
    <mergeCell ref="CO168:DD168"/>
    <mergeCell ref="BY167:CN167"/>
    <mergeCell ref="CO167:DD167"/>
    <mergeCell ref="CO170:DD170"/>
    <mergeCell ref="BY168:CN168"/>
    <mergeCell ref="CO169:DD169"/>
    <mergeCell ref="BC169:BX169"/>
    <mergeCell ref="CO193:DD193"/>
    <mergeCell ref="BC193:BX193"/>
    <mergeCell ref="BY198:CN198"/>
    <mergeCell ref="CO198:DD198"/>
    <mergeCell ref="CO203:DD203"/>
    <mergeCell ref="A202:AA202"/>
    <mergeCell ref="AB202:AG202"/>
    <mergeCell ref="A203:AA203"/>
    <mergeCell ref="AB203:AG203"/>
    <mergeCell ref="AH203:BB203"/>
    <mergeCell ref="BC203:BX203"/>
    <mergeCell ref="BC202:BX202"/>
    <mergeCell ref="CO212:DD212"/>
    <mergeCell ref="BC209:BX209"/>
    <mergeCell ref="BY199:CN199"/>
    <mergeCell ref="CO199:DD199"/>
    <mergeCell ref="BC212:BX212"/>
    <mergeCell ref="BY205:CN205"/>
    <mergeCell ref="CO205:DD205"/>
    <mergeCell ref="BY200:CN200"/>
    <mergeCell ref="CO200:DD200"/>
    <mergeCell ref="BC205:BX205"/>
    <mergeCell ref="CO201:DD201"/>
    <mergeCell ref="BY202:CN202"/>
    <mergeCell ref="CO202:DD202"/>
    <mergeCell ref="BY203:CN203"/>
    <mergeCell ref="BY201:CN201"/>
    <mergeCell ref="A211:AA211"/>
    <mergeCell ref="AB211:AG211"/>
    <mergeCell ref="A216:AA216"/>
    <mergeCell ref="A215:AA215"/>
    <mergeCell ref="AB215:AG215"/>
    <mergeCell ref="AB216:AG216"/>
    <mergeCell ref="A212:AA212"/>
    <mergeCell ref="AB212:AG212"/>
    <mergeCell ref="A213:AA213"/>
    <mergeCell ref="BC233:BX233"/>
    <mergeCell ref="BC226:BX226"/>
    <mergeCell ref="BC213:BX213"/>
    <mergeCell ref="BC214:BX214"/>
    <mergeCell ref="A221:AA221"/>
    <mergeCell ref="AB221:AG221"/>
    <mergeCell ref="AH221:BB221"/>
    <mergeCell ref="BC225:BX225"/>
    <mergeCell ref="CO229:DD229"/>
    <mergeCell ref="CO230:DD230"/>
    <mergeCell ref="CO236:DD236"/>
    <mergeCell ref="A214:AA214"/>
    <mergeCell ref="CO226:DD226"/>
    <mergeCell ref="BY227:CN227"/>
    <mergeCell ref="BY226:CN226"/>
    <mergeCell ref="BY215:CN215"/>
    <mergeCell ref="CO215:DD215"/>
    <mergeCell ref="AH238:BB238"/>
    <mergeCell ref="BC211:BX211"/>
    <mergeCell ref="BY211:CN211"/>
    <mergeCell ref="AH228:BB228"/>
    <mergeCell ref="AH225:BB225"/>
    <mergeCell ref="AH220:BB220"/>
    <mergeCell ref="BY219:CN219"/>
    <mergeCell ref="BY217:CN217"/>
    <mergeCell ref="BC220:BX220"/>
    <mergeCell ref="AH214:BB214"/>
    <mergeCell ref="BC234:BX234"/>
    <mergeCell ref="BY234:CN234"/>
    <mergeCell ref="BC236:BX236"/>
    <mergeCell ref="BY239:CN239"/>
    <mergeCell ref="BY236:CN236"/>
    <mergeCell ref="BY237:CN237"/>
    <mergeCell ref="BC245:BX245"/>
    <mergeCell ref="AH244:BB244"/>
    <mergeCell ref="BC244:BX244"/>
    <mergeCell ref="BC240:BX240"/>
    <mergeCell ref="BC243:BX243"/>
    <mergeCell ref="AH243:BB243"/>
    <mergeCell ref="BC242:BX242"/>
    <mergeCell ref="BC230:BX230"/>
    <mergeCell ref="BC228:BX228"/>
    <mergeCell ref="BY231:CN231"/>
    <mergeCell ref="BC229:BX229"/>
    <mergeCell ref="BY229:CN229"/>
    <mergeCell ref="BY230:CN230"/>
    <mergeCell ref="A2:DD2"/>
    <mergeCell ref="BY359:CN359"/>
    <mergeCell ref="CO359:DD359"/>
    <mergeCell ref="AB50:AG50"/>
    <mergeCell ref="AH50:BB50"/>
    <mergeCell ref="BC50:BX50"/>
    <mergeCell ref="BY50:CN50"/>
    <mergeCell ref="CO50:DD50"/>
    <mergeCell ref="BY209:CN209"/>
    <mergeCell ref="BC231:BX231"/>
    <mergeCell ref="A6:AA6"/>
    <mergeCell ref="AH6:BB6"/>
    <mergeCell ref="CO51:DD51"/>
    <mergeCell ref="AB49:AG49"/>
    <mergeCell ref="AB8:AG8"/>
    <mergeCell ref="AH8:BB8"/>
    <mergeCell ref="BC8:BX8"/>
    <mergeCell ref="AB6:AG6"/>
    <mergeCell ref="CO47:DD47"/>
    <mergeCell ref="AH45:BB45"/>
    <mergeCell ref="BY49:CN49"/>
    <mergeCell ref="CO195:DD195"/>
    <mergeCell ref="CO223:DD223"/>
    <mergeCell ref="CO233:DD233"/>
    <mergeCell ref="CO221:DD221"/>
    <mergeCell ref="CO211:DD211"/>
    <mergeCell ref="CO214:DD214"/>
    <mergeCell ref="CO213:DD213"/>
    <mergeCell ref="CO217:DD217"/>
    <mergeCell ref="CO231:DD231"/>
    <mergeCell ref="BY225:CN225"/>
    <mergeCell ref="CO219:DD219"/>
    <mergeCell ref="BY218:CN218"/>
    <mergeCell ref="CO218:DD218"/>
    <mergeCell ref="CO225:DD225"/>
    <mergeCell ref="BY224:CN224"/>
    <mergeCell ref="CO224:DD224"/>
    <mergeCell ref="BY223:CN223"/>
    <mergeCell ref="CO12:DD12"/>
    <mergeCell ref="AB10:AG10"/>
    <mergeCell ref="BY10:CN10"/>
    <mergeCell ref="AH10:BB10"/>
    <mergeCell ref="AB12:AG12"/>
    <mergeCell ref="AH12:BB12"/>
    <mergeCell ref="BC12:BX12"/>
    <mergeCell ref="BC10:BX10"/>
    <mergeCell ref="BY12:CN12"/>
    <mergeCell ref="BY8:CN8"/>
    <mergeCell ref="CO8:DD8"/>
    <mergeCell ref="AB7:AG7"/>
    <mergeCell ref="AH7:BB7"/>
    <mergeCell ref="CO9:DD9"/>
    <mergeCell ref="BY11:CN11"/>
    <mergeCell ref="CO11:DD11"/>
    <mergeCell ref="BC11:BX11"/>
    <mergeCell ref="CO10:DD10"/>
    <mergeCell ref="BC5:BX5"/>
    <mergeCell ref="BY5:CN5"/>
    <mergeCell ref="CO7:DD7"/>
    <mergeCell ref="CO5:DD5"/>
    <mergeCell ref="BC6:BX6"/>
    <mergeCell ref="BY6:CN6"/>
    <mergeCell ref="CO6:DD6"/>
    <mergeCell ref="BC7:BX7"/>
    <mergeCell ref="BY7:CN7"/>
    <mergeCell ref="A3:AA3"/>
    <mergeCell ref="A4:AA4"/>
    <mergeCell ref="AB3:AG3"/>
    <mergeCell ref="AB4:AG4"/>
    <mergeCell ref="AB5:AG5"/>
    <mergeCell ref="AH3:BB3"/>
    <mergeCell ref="AH4:BB4"/>
    <mergeCell ref="AH5:BB5"/>
    <mergeCell ref="CO3:DD3"/>
    <mergeCell ref="BC4:BX4"/>
    <mergeCell ref="BY4:CN4"/>
    <mergeCell ref="CO4:DD4"/>
    <mergeCell ref="BC3:BX3"/>
    <mergeCell ref="BY3:CN3"/>
    <mergeCell ref="BY22:CN22"/>
    <mergeCell ref="BY14:CN14"/>
    <mergeCell ref="CO14:DD14"/>
    <mergeCell ref="AB15:AG15"/>
    <mergeCell ref="AH15:BB15"/>
    <mergeCell ref="BC15:BX15"/>
    <mergeCell ref="BY15:CN15"/>
    <mergeCell ref="CO15:DD15"/>
    <mergeCell ref="AH14:BB14"/>
    <mergeCell ref="BC14:BX14"/>
    <mergeCell ref="BY26:CN26"/>
    <mergeCell ref="BY25:CN25"/>
    <mergeCell ref="BY34:CN34"/>
    <mergeCell ref="AB16:AG16"/>
    <mergeCell ref="AH16:BB16"/>
    <mergeCell ref="BY24:CN24"/>
    <mergeCell ref="AB22:AG22"/>
    <mergeCell ref="AB24:AG24"/>
    <mergeCell ref="AH24:BB24"/>
    <mergeCell ref="AH22:BB22"/>
    <mergeCell ref="BY27:CN27"/>
    <mergeCell ref="BC29:BX29"/>
    <mergeCell ref="BC27:BX27"/>
    <mergeCell ref="CO28:DD28"/>
    <mergeCell ref="BY28:CN28"/>
    <mergeCell ref="BY29:CN29"/>
    <mergeCell ref="AH52:BB52"/>
    <mergeCell ref="CO29:DD29"/>
    <mergeCell ref="BY48:CN48"/>
    <mergeCell ref="CO48:DD48"/>
    <mergeCell ref="AH43:BB43"/>
    <mergeCell ref="BC43:BX43"/>
    <mergeCell ref="AH46:BB46"/>
    <mergeCell ref="BC46:BX46"/>
    <mergeCell ref="BY43:CN43"/>
    <mergeCell ref="CO43:DD43"/>
    <mergeCell ref="AH55:BB55"/>
    <mergeCell ref="BC54:BX54"/>
    <mergeCell ref="AH56:BB56"/>
    <mergeCell ref="BC56:BX56"/>
    <mergeCell ref="BC55:BX55"/>
    <mergeCell ref="BY44:CN44"/>
    <mergeCell ref="BC47:BX47"/>
    <mergeCell ref="A116:AA116"/>
    <mergeCell ref="A110:AA110"/>
    <mergeCell ref="A102:AA102"/>
    <mergeCell ref="A115:AA115"/>
    <mergeCell ref="A112:AA112"/>
    <mergeCell ref="A113:AA113"/>
    <mergeCell ref="A111:AA111"/>
    <mergeCell ref="A104:AA104"/>
    <mergeCell ref="AB56:AG56"/>
    <mergeCell ref="AB61:AG61"/>
    <mergeCell ref="AB75:AG75"/>
    <mergeCell ref="AB73:AG73"/>
    <mergeCell ref="AB68:AG68"/>
    <mergeCell ref="AB71:AG71"/>
    <mergeCell ref="AB72:AG72"/>
    <mergeCell ref="AB74:AG74"/>
    <mergeCell ref="BC132:BX132"/>
    <mergeCell ref="BC133:BX133"/>
    <mergeCell ref="AB80:AG80"/>
    <mergeCell ref="A101:AA101"/>
    <mergeCell ref="A105:AA105"/>
    <mergeCell ref="A106:AA106"/>
    <mergeCell ref="A86:AA86"/>
    <mergeCell ref="A93:AA93"/>
    <mergeCell ref="AB93:AG93"/>
    <mergeCell ref="AB113:AG113"/>
    <mergeCell ref="AH143:BB143"/>
    <mergeCell ref="A145:AA145"/>
    <mergeCell ref="AB142:AG142"/>
    <mergeCell ref="AH142:BB142"/>
    <mergeCell ref="A144:AA144"/>
    <mergeCell ref="A143:AA143"/>
    <mergeCell ref="AB143:AG143"/>
    <mergeCell ref="AB145:AG145"/>
    <mergeCell ref="A142:AA142"/>
    <mergeCell ref="A210:AA210"/>
    <mergeCell ref="CO244:DD244"/>
    <mergeCell ref="AH234:BB234"/>
    <mergeCell ref="AB230:AG230"/>
    <mergeCell ref="AH230:BB230"/>
    <mergeCell ref="AH233:BB233"/>
    <mergeCell ref="A243:AA243"/>
    <mergeCell ref="AB243:AG243"/>
    <mergeCell ref="CO222:DD222"/>
    <mergeCell ref="CO227:DD227"/>
    <mergeCell ref="A119:AA119"/>
    <mergeCell ref="AB134:AG134"/>
    <mergeCell ref="A131:AA131"/>
    <mergeCell ref="A134:AA134"/>
    <mergeCell ref="AB131:AG131"/>
    <mergeCell ref="AB119:AG119"/>
    <mergeCell ref="A128:AA128"/>
    <mergeCell ref="A124:AA124"/>
    <mergeCell ref="AB124:AG124"/>
    <mergeCell ref="A133:AA133"/>
    <mergeCell ref="CO248:DD248"/>
    <mergeCell ref="BY251:CN251"/>
    <mergeCell ref="CO249:DD249"/>
    <mergeCell ref="BY250:CN250"/>
    <mergeCell ref="CO250:DD250"/>
    <mergeCell ref="BY249:CN249"/>
    <mergeCell ref="BC248:BX248"/>
    <mergeCell ref="BC251:BX251"/>
    <mergeCell ref="A125:AA125"/>
    <mergeCell ref="A126:AA126"/>
    <mergeCell ref="AB130:AG130"/>
    <mergeCell ref="BC246:BX246"/>
    <mergeCell ref="BC247:BX247"/>
    <mergeCell ref="A246:AA246"/>
    <mergeCell ref="A240:AA240"/>
    <mergeCell ref="A130:AA130"/>
    <mergeCell ref="CO247:DD247"/>
    <mergeCell ref="BY246:CN246"/>
    <mergeCell ref="CO246:DD246"/>
    <mergeCell ref="CO240:DD240"/>
    <mergeCell ref="CO243:DD243"/>
    <mergeCell ref="BY243:CN243"/>
    <mergeCell ref="BY244:CN244"/>
    <mergeCell ref="CO245:DD245"/>
    <mergeCell ref="BY240:CN240"/>
    <mergeCell ref="BY245:CN245"/>
    <mergeCell ref="BC249:BX249"/>
    <mergeCell ref="BC252:BX252"/>
    <mergeCell ref="CO257:DD257"/>
    <mergeCell ref="BY255:CN255"/>
    <mergeCell ref="CO256:DD256"/>
    <mergeCell ref="BY257:CN257"/>
    <mergeCell ref="CO255:DD255"/>
    <mergeCell ref="CO251:DD251"/>
    <mergeCell ref="CO252:DD252"/>
    <mergeCell ref="BY266:CN266"/>
    <mergeCell ref="CO262:DD262"/>
    <mergeCell ref="BY260:CN260"/>
    <mergeCell ref="BC259:BX259"/>
    <mergeCell ref="BY262:CN262"/>
    <mergeCell ref="BC262:BX262"/>
    <mergeCell ref="BC260:BX260"/>
    <mergeCell ref="BY263:CN263"/>
    <mergeCell ref="CO263:DD263"/>
    <mergeCell ref="BY265:CN265"/>
    <mergeCell ref="CO260:DD260"/>
    <mergeCell ref="BY261:CN261"/>
    <mergeCell ref="CO261:DD261"/>
    <mergeCell ref="BY259:CN259"/>
    <mergeCell ref="BY268:CN268"/>
    <mergeCell ref="AB268:AG268"/>
    <mergeCell ref="CO268:DD268"/>
    <mergeCell ref="AB270:AG270"/>
    <mergeCell ref="BY269:CN269"/>
    <mergeCell ref="AH276:BB276"/>
    <mergeCell ref="AB269:AG269"/>
    <mergeCell ref="CO269:DD269"/>
    <mergeCell ref="BY270:CN270"/>
    <mergeCell ref="AH270:BB270"/>
    <mergeCell ref="AB271:AG271"/>
    <mergeCell ref="AB289:AG289"/>
    <mergeCell ref="AH288:BB288"/>
    <mergeCell ref="AB286:AG286"/>
    <mergeCell ref="AH286:BB286"/>
    <mergeCell ref="AB287:AG287"/>
    <mergeCell ref="AB288:AG288"/>
    <mergeCell ref="AB276:AG276"/>
    <mergeCell ref="AB277:AG277"/>
    <mergeCell ref="A9:AA9"/>
    <mergeCell ref="A13:AA13"/>
    <mergeCell ref="A29:AA29"/>
    <mergeCell ref="AH284:BB284"/>
    <mergeCell ref="AH275:BB275"/>
    <mergeCell ref="AH283:BB283"/>
    <mergeCell ref="AH282:BB282"/>
    <mergeCell ref="AH281:BB281"/>
    <mergeCell ref="AH280:BB280"/>
    <mergeCell ref="AH274:BB274"/>
    <mergeCell ref="A64:AA64"/>
    <mergeCell ref="A59:AA59"/>
    <mergeCell ref="A57:AA57"/>
    <mergeCell ref="A7:AA7"/>
    <mergeCell ref="A8:AA8"/>
    <mergeCell ref="A32:AA32"/>
    <mergeCell ref="A34:AA34"/>
    <mergeCell ref="A10:AA10"/>
    <mergeCell ref="A24:AA24"/>
    <mergeCell ref="A12:AA12"/>
    <mergeCell ref="A66:AA66"/>
    <mergeCell ref="A61:AA61"/>
    <mergeCell ref="A58:AA58"/>
    <mergeCell ref="A78:AA78"/>
    <mergeCell ref="A72:AA72"/>
    <mergeCell ref="A70:AA70"/>
    <mergeCell ref="A62:AA62"/>
    <mergeCell ref="A65:AA65"/>
    <mergeCell ref="A67:AA67"/>
    <mergeCell ref="A77:AA77"/>
    <mergeCell ref="A118:AA118"/>
    <mergeCell ref="A80:AA80"/>
    <mergeCell ref="A228:AA228"/>
    <mergeCell ref="A99:AA99"/>
    <mergeCell ref="A94:AA94"/>
    <mergeCell ref="A123:AA123"/>
    <mergeCell ref="A117:AA117"/>
    <mergeCell ref="A127:AA127"/>
    <mergeCell ref="A132:AA132"/>
    <mergeCell ref="A95:AA95"/>
    <mergeCell ref="A254:AA254"/>
    <mergeCell ref="AB254:AG254"/>
    <mergeCell ref="A253:AA253"/>
    <mergeCell ref="A236:AA236"/>
    <mergeCell ref="A241:AA241"/>
    <mergeCell ref="A242:AA242"/>
    <mergeCell ref="A248:AA248"/>
    <mergeCell ref="A249:AA249"/>
    <mergeCell ref="A244:AA244"/>
    <mergeCell ref="A245:AA245"/>
    <mergeCell ref="AB257:AG257"/>
    <mergeCell ref="AB255:AG255"/>
    <mergeCell ref="A256:AA256"/>
    <mergeCell ref="A260:AA260"/>
    <mergeCell ref="AB280:AG280"/>
    <mergeCell ref="A272:AA272"/>
    <mergeCell ref="A262:AA262"/>
    <mergeCell ref="A267:AA267"/>
    <mergeCell ref="A273:AA273"/>
    <mergeCell ref="A271:AA271"/>
    <mergeCell ref="A268:AA268"/>
    <mergeCell ref="A265:AA265"/>
    <mergeCell ref="AB267:AG267"/>
    <mergeCell ref="A266:AA266"/>
    <mergeCell ref="AB292:AG292"/>
    <mergeCell ref="A285:AA285"/>
    <mergeCell ref="AB285:AG285"/>
    <mergeCell ref="AB279:AG279"/>
    <mergeCell ref="A284:AA284"/>
    <mergeCell ref="AB283:AG283"/>
    <mergeCell ref="AB284:AG284"/>
    <mergeCell ref="A283:AA283"/>
    <mergeCell ref="AB282:AG282"/>
    <mergeCell ref="A282:AA282"/>
    <mergeCell ref="AB294:AG294"/>
    <mergeCell ref="A295:AA295"/>
    <mergeCell ref="A288:AA288"/>
    <mergeCell ref="A286:AA286"/>
    <mergeCell ref="A287:AA287"/>
    <mergeCell ref="A289:AA289"/>
    <mergeCell ref="AB291:AG291"/>
    <mergeCell ref="A293:AA293"/>
    <mergeCell ref="AB293:AG293"/>
    <mergeCell ref="AB290:AG290"/>
    <mergeCell ref="A296:AA296"/>
    <mergeCell ref="AB296:AG296"/>
    <mergeCell ref="AB295:AG295"/>
    <mergeCell ref="AB299:AG299"/>
    <mergeCell ref="AB298:AG298"/>
    <mergeCell ref="AB297:AG297"/>
    <mergeCell ref="A297:AA297"/>
    <mergeCell ref="A299:AA299"/>
    <mergeCell ref="A307:AA307"/>
    <mergeCell ref="A302:AA302"/>
    <mergeCell ref="AB300:AG300"/>
    <mergeCell ref="A303:AA303"/>
    <mergeCell ref="A300:AA300"/>
    <mergeCell ref="AB302:AG302"/>
    <mergeCell ref="A316:AA316"/>
    <mergeCell ref="AB316:AG316"/>
    <mergeCell ref="A315:AA315"/>
    <mergeCell ref="A308:AA308"/>
    <mergeCell ref="AB308:AG308"/>
    <mergeCell ref="A309:AA309"/>
    <mergeCell ref="AB301:AG301"/>
    <mergeCell ref="A301:AA301"/>
    <mergeCell ref="A319:AA319"/>
    <mergeCell ref="A304:AA304"/>
    <mergeCell ref="AB315:AG315"/>
    <mergeCell ref="AB303:AG303"/>
    <mergeCell ref="A314:AA314"/>
    <mergeCell ref="AB314:AG314"/>
    <mergeCell ref="A313:AA313"/>
    <mergeCell ref="AB313:AG313"/>
    <mergeCell ref="AH293:BB293"/>
    <mergeCell ref="BC286:BX286"/>
    <mergeCell ref="AH290:BB290"/>
    <mergeCell ref="BC289:BX289"/>
    <mergeCell ref="AH287:BB287"/>
    <mergeCell ref="BC293:BX293"/>
    <mergeCell ref="AH291:BB291"/>
    <mergeCell ref="BC291:BX291"/>
    <mergeCell ref="AH292:BB292"/>
    <mergeCell ref="AH289:BB289"/>
    <mergeCell ref="A82:AA82"/>
    <mergeCell ref="A84:AA84"/>
    <mergeCell ref="A83:AA83"/>
    <mergeCell ref="A81:AA81"/>
    <mergeCell ref="A74:AA74"/>
    <mergeCell ref="A73:AA73"/>
    <mergeCell ref="A76:AA76"/>
    <mergeCell ref="A75:AA75"/>
    <mergeCell ref="AB78:AG78"/>
    <mergeCell ref="AB123:AG123"/>
    <mergeCell ref="AB79:AG79"/>
    <mergeCell ref="AB116:AG116"/>
    <mergeCell ref="AB111:AG111"/>
    <mergeCell ref="AB92:AG92"/>
    <mergeCell ref="AB117:AG117"/>
    <mergeCell ref="AB99:AG99"/>
    <mergeCell ref="AB90:AG90"/>
    <mergeCell ref="AB95:AG95"/>
    <mergeCell ref="CO53:DD53"/>
    <mergeCell ref="CO52:DD52"/>
    <mergeCell ref="CO35:DD35"/>
    <mergeCell ref="CO56:DD56"/>
    <mergeCell ref="CO44:DD44"/>
    <mergeCell ref="CO49:DD49"/>
    <mergeCell ref="CO38:DD38"/>
    <mergeCell ref="CO41:DD41"/>
    <mergeCell ref="CO36:DD36"/>
    <mergeCell ref="CO42:DD42"/>
    <mergeCell ref="BC48:BX48"/>
    <mergeCell ref="BC35:BX35"/>
    <mergeCell ref="BC44:BX44"/>
    <mergeCell ref="BC49:BX49"/>
    <mergeCell ref="BC41:BX41"/>
    <mergeCell ref="BC40:BX40"/>
    <mergeCell ref="BC39:BX39"/>
    <mergeCell ref="BC38:BX38"/>
    <mergeCell ref="BC36:BX36"/>
    <mergeCell ref="BC45:BX45"/>
    <mergeCell ref="BC52:BX52"/>
    <mergeCell ref="BC53:BX53"/>
    <mergeCell ref="BC137:BX137"/>
    <mergeCell ref="CO136:DD136"/>
    <mergeCell ref="CO135:DD135"/>
    <mergeCell ref="BY136:CN136"/>
    <mergeCell ref="BC135:BX135"/>
    <mergeCell ref="CO77:DD77"/>
    <mergeCell ref="CO75:DD75"/>
    <mergeCell ref="BY76:CN76"/>
    <mergeCell ref="BY129:CN129"/>
    <mergeCell ref="CO94:DD94"/>
    <mergeCell ref="CO90:DD90"/>
    <mergeCell ref="BY94:CN94"/>
    <mergeCell ref="BY126:CN126"/>
    <mergeCell ref="BY128:CN128"/>
    <mergeCell ref="BY118:CN118"/>
    <mergeCell ref="CO93:DD93"/>
    <mergeCell ref="CO124:DD124"/>
    <mergeCell ref="CO125:DD125"/>
    <mergeCell ref="A54:AA54"/>
    <mergeCell ref="AB54:AG54"/>
    <mergeCell ref="AH54:BB54"/>
    <mergeCell ref="A63:AA63"/>
    <mergeCell ref="AB63:AG63"/>
    <mergeCell ref="AH63:BB63"/>
    <mergeCell ref="AB62:AG62"/>
    <mergeCell ref="A60:AA60"/>
    <mergeCell ref="AB60:AG60"/>
    <mergeCell ref="A55:AA55"/>
    <mergeCell ref="BY82:CN82"/>
    <mergeCell ref="BY81:CN81"/>
    <mergeCell ref="CO81:DD81"/>
    <mergeCell ref="BY86:CN86"/>
    <mergeCell ref="CO85:DD85"/>
    <mergeCell ref="CO82:DD82"/>
    <mergeCell ref="CO86:DD86"/>
    <mergeCell ref="BY85:CN85"/>
    <mergeCell ref="BY83:CN83"/>
    <mergeCell ref="CO83:DD83"/>
    <mergeCell ref="CO132:DD132"/>
    <mergeCell ref="CO131:DD131"/>
    <mergeCell ref="CO137:DD137"/>
    <mergeCell ref="AB135:AG135"/>
    <mergeCell ref="BY137:CN137"/>
    <mergeCell ref="BY135:CN135"/>
    <mergeCell ref="CO134:DD134"/>
    <mergeCell ref="BC136:BX136"/>
    <mergeCell ref="BC134:BX134"/>
    <mergeCell ref="BC131:BX131"/>
    <mergeCell ref="CO130:DD130"/>
    <mergeCell ref="CO133:DD133"/>
    <mergeCell ref="BY290:CN290"/>
    <mergeCell ref="BY291:CN291"/>
    <mergeCell ref="BY287:CN287"/>
    <mergeCell ref="CO280:DD280"/>
    <mergeCell ref="BY281:CN281"/>
    <mergeCell ref="CO281:DD281"/>
    <mergeCell ref="BY144:CN144"/>
    <mergeCell ref="BY146:CN146"/>
    <mergeCell ref="BY296:CN296"/>
    <mergeCell ref="BY295:CN295"/>
    <mergeCell ref="BY294:CN294"/>
    <mergeCell ref="CO296:DD296"/>
    <mergeCell ref="CO295:DD295"/>
    <mergeCell ref="BY318:CN318"/>
    <mergeCell ref="CO318:DD318"/>
    <mergeCell ref="CO297:DD297"/>
    <mergeCell ref="BY297:CN297"/>
    <mergeCell ref="BY298:CN298"/>
    <mergeCell ref="BY313:CN313"/>
    <mergeCell ref="CO313:DD313"/>
    <mergeCell ref="BY316:CN316"/>
    <mergeCell ref="BY310:CN310"/>
    <mergeCell ref="CO316:DD316"/>
    <mergeCell ref="BY300:CN300"/>
    <mergeCell ref="CO298:DD298"/>
    <mergeCell ref="BY312:CN312"/>
    <mergeCell ref="CO312:DD312"/>
    <mergeCell ref="CO310:DD310"/>
    <mergeCell ref="BY308:CN308"/>
    <mergeCell ref="CO308:DD308"/>
    <mergeCell ref="BY309:CN309"/>
    <mergeCell ref="CO309:DD309"/>
    <mergeCell ref="BY311:CN311"/>
    <mergeCell ref="CO328:DD328"/>
    <mergeCell ref="BC328:BX328"/>
    <mergeCell ref="BY301:CN301"/>
    <mergeCell ref="BY302:CN302"/>
    <mergeCell ref="CO302:DD302"/>
    <mergeCell ref="BY303:CN303"/>
    <mergeCell ref="CO303:DD303"/>
    <mergeCell ref="BY321:CN321"/>
    <mergeCell ref="BY320:CN320"/>
    <mergeCell ref="BY317:CN317"/>
    <mergeCell ref="AH333:BB333"/>
    <mergeCell ref="BC333:BX333"/>
    <mergeCell ref="AH334:BB334"/>
    <mergeCell ref="BC331:BX331"/>
    <mergeCell ref="AH331:BB331"/>
    <mergeCell ref="AH332:BB332"/>
    <mergeCell ref="BC354:BX354"/>
    <mergeCell ref="AB357:AG357"/>
    <mergeCell ref="AB354:AG354"/>
    <mergeCell ref="AH349:BB349"/>
    <mergeCell ref="AH350:BB350"/>
    <mergeCell ref="AH352:BB352"/>
    <mergeCell ref="AB352:AG352"/>
    <mergeCell ref="BC352:BX352"/>
    <mergeCell ref="AB353:AG353"/>
    <mergeCell ref="AH353:BB353"/>
    <mergeCell ref="AH359:BB359"/>
    <mergeCell ref="AB359:AG359"/>
    <mergeCell ref="BY357:CN357"/>
    <mergeCell ref="BY356:CN356"/>
    <mergeCell ref="BC359:BX359"/>
    <mergeCell ref="AB355:AG355"/>
    <mergeCell ref="AH355:BB355"/>
    <mergeCell ref="BC355:BX355"/>
    <mergeCell ref="BY355:CN355"/>
    <mergeCell ref="A359:AA359"/>
    <mergeCell ref="A356:AA356"/>
    <mergeCell ref="A355:AA355"/>
    <mergeCell ref="BC349:BX349"/>
    <mergeCell ref="AH357:BB357"/>
    <mergeCell ref="BC357:BX357"/>
    <mergeCell ref="BC356:BX356"/>
    <mergeCell ref="A357:AA357"/>
    <mergeCell ref="A354:AA354"/>
    <mergeCell ref="AH354:BB354"/>
    <mergeCell ref="BY350:CN350"/>
    <mergeCell ref="BY349:CN349"/>
    <mergeCell ref="BY352:CN352"/>
    <mergeCell ref="BY351:CN351"/>
    <mergeCell ref="BY335:CN335"/>
    <mergeCell ref="CO355:DD355"/>
    <mergeCell ref="CO354:DD354"/>
    <mergeCell ref="BY354:CN354"/>
    <mergeCell ref="CO350:DD350"/>
    <mergeCell ref="CO353:DD353"/>
    <mergeCell ref="CO349:DD349"/>
    <mergeCell ref="CO352:DD352"/>
    <mergeCell ref="CO351:DD351"/>
    <mergeCell ref="BY353:CN353"/>
    <mergeCell ref="CO335:DD335"/>
    <mergeCell ref="BC332:BX332"/>
    <mergeCell ref="BY329:CN329"/>
    <mergeCell ref="CO329:DD329"/>
    <mergeCell ref="CO330:DD330"/>
    <mergeCell ref="BC329:BX329"/>
    <mergeCell ref="BY332:CN332"/>
    <mergeCell ref="BC330:BX330"/>
    <mergeCell ref="CO333:DD333"/>
    <mergeCell ref="BC335:BX335"/>
    <mergeCell ref="AB348:AG348"/>
    <mergeCell ref="BY328:CN328"/>
    <mergeCell ref="BC347:BX347"/>
    <mergeCell ref="AH348:BB348"/>
    <mergeCell ref="BC348:BX348"/>
    <mergeCell ref="AH341:BB341"/>
    <mergeCell ref="BC343:BX343"/>
    <mergeCell ref="BY343:CN343"/>
    <mergeCell ref="BC334:BX334"/>
    <mergeCell ref="AH335:BB335"/>
    <mergeCell ref="AH338:BB338"/>
    <mergeCell ref="BY338:CN338"/>
    <mergeCell ref="AH343:BB343"/>
    <mergeCell ref="BY340:CN340"/>
    <mergeCell ref="BC340:BX340"/>
    <mergeCell ref="AH342:BB342"/>
    <mergeCell ref="BC342:BX342"/>
    <mergeCell ref="CO74:DD74"/>
    <mergeCell ref="BY327:CN327"/>
    <mergeCell ref="CO327:DD327"/>
    <mergeCell ref="CO150:DD150"/>
    <mergeCell ref="BY241:CN241"/>
    <mergeCell ref="CO292:DD292"/>
    <mergeCell ref="CO321:DD321"/>
    <mergeCell ref="CO301:DD301"/>
    <mergeCell ref="CO300:DD300"/>
    <mergeCell ref="BY299:CN299"/>
    <mergeCell ref="CO59:DD59"/>
    <mergeCell ref="BC60:BX60"/>
    <mergeCell ref="BC58:BX58"/>
    <mergeCell ref="BY57:CN57"/>
    <mergeCell ref="CO57:DD57"/>
    <mergeCell ref="BY58:CN58"/>
    <mergeCell ref="CO58:DD58"/>
    <mergeCell ref="BC57:BX57"/>
    <mergeCell ref="BY53:CN53"/>
    <mergeCell ref="BY54:CN54"/>
    <mergeCell ref="BY56:CN56"/>
    <mergeCell ref="AB77:AG77"/>
    <mergeCell ref="AB76:AG76"/>
    <mergeCell ref="AH77:BB77"/>
    <mergeCell ref="AH60:BB60"/>
    <mergeCell ref="BY59:CN59"/>
    <mergeCell ref="AB65:AG65"/>
    <mergeCell ref="AB66:AG66"/>
    <mergeCell ref="A219:AA219"/>
    <mergeCell ref="A234:AA234"/>
    <mergeCell ref="AB234:AG234"/>
    <mergeCell ref="A231:AA231"/>
    <mergeCell ref="AB231:AG231"/>
    <mergeCell ref="AB228:AG228"/>
    <mergeCell ref="A226:AA226"/>
    <mergeCell ref="A222:AA222"/>
    <mergeCell ref="A224:AA224"/>
    <mergeCell ref="A223:AA223"/>
    <mergeCell ref="AB347:AG347"/>
    <mergeCell ref="AB346:AG346"/>
    <mergeCell ref="AB345:AG345"/>
    <mergeCell ref="AB327:AG327"/>
    <mergeCell ref="AB333:AG333"/>
    <mergeCell ref="AB330:AG330"/>
    <mergeCell ref="AB331:AG331"/>
    <mergeCell ref="AB335:AG335"/>
    <mergeCell ref="AB334:AG334"/>
    <mergeCell ref="AB332:AG332"/>
    <mergeCell ref="A291:AA291"/>
    <mergeCell ref="A343:AA343"/>
    <mergeCell ref="A341:AA341"/>
    <mergeCell ref="A342:AA342"/>
    <mergeCell ref="A331:AA331"/>
    <mergeCell ref="A317:AA317"/>
    <mergeCell ref="A294:AA294"/>
    <mergeCell ref="A327:AA327"/>
    <mergeCell ref="A334:AA334"/>
    <mergeCell ref="A320:AA320"/>
    <mergeCell ref="A290:AA290"/>
    <mergeCell ref="A292:AA292"/>
    <mergeCell ref="A333:AA333"/>
    <mergeCell ref="A298:AA298"/>
    <mergeCell ref="A324:AA324"/>
    <mergeCell ref="A329:AA329"/>
    <mergeCell ref="A330:AA330"/>
    <mergeCell ref="A332:AA332"/>
    <mergeCell ref="A322:AA322"/>
    <mergeCell ref="A321:AA321"/>
    <mergeCell ref="AB343:AG343"/>
    <mergeCell ref="A328:AA328"/>
    <mergeCell ref="AB328:AG328"/>
    <mergeCell ref="AB329:AG329"/>
    <mergeCell ref="AB337:AG337"/>
    <mergeCell ref="A336:AA336"/>
    <mergeCell ref="A335:AA335"/>
    <mergeCell ref="AB336:AG336"/>
    <mergeCell ref="A346:AA346"/>
    <mergeCell ref="A347:AA347"/>
    <mergeCell ref="A340:AA340"/>
    <mergeCell ref="AB338:AG338"/>
    <mergeCell ref="A344:AA344"/>
    <mergeCell ref="AB344:AG344"/>
    <mergeCell ref="AB342:AG342"/>
    <mergeCell ref="AB341:AG341"/>
    <mergeCell ref="A345:AA345"/>
    <mergeCell ref="A338:AA338"/>
    <mergeCell ref="A349:AA349"/>
    <mergeCell ref="A351:AA351"/>
    <mergeCell ref="A350:AA350"/>
    <mergeCell ref="A352:AA352"/>
    <mergeCell ref="A325:AA325"/>
    <mergeCell ref="CO357:DD357"/>
    <mergeCell ref="AH337:BB337"/>
    <mergeCell ref="BY348:CN348"/>
    <mergeCell ref="CO348:DD348"/>
    <mergeCell ref="CO347:DD347"/>
    <mergeCell ref="BY347:CN347"/>
    <mergeCell ref="BC353:BX353"/>
    <mergeCell ref="A348:AA348"/>
    <mergeCell ref="A353:AA353"/>
    <mergeCell ref="AH336:BB336"/>
    <mergeCell ref="AH297:BB297"/>
    <mergeCell ref="BY238:CN238"/>
    <mergeCell ref="AH285:BB285"/>
    <mergeCell ref="BY272:CN272"/>
    <mergeCell ref="BY275:CN275"/>
    <mergeCell ref="AH301:BB301"/>
    <mergeCell ref="AH315:BB315"/>
    <mergeCell ref="BC336:BX336"/>
    <mergeCell ref="AH330:BB330"/>
    <mergeCell ref="BC32:BX32"/>
    <mergeCell ref="BC16:BX16"/>
    <mergeCell ref="BC22:BX22"/>
    <mergeCell ref="AH23:BB23"/>
    <mergeCell ref="BC23:BX23"/>
    <mergeCell ref="AH20:BB20"/>
    <mergeCell ref="BC20:BX20"/>
    <mergeCell ref="AH18:BB18"/>
    <mergeCell ref="BC24:BX24"/>
    <mergeCell ref="BC30:BX30"/>
    <mergeCell ref="AB13:AG13"/>
    <mergeCell ref="AB14:AG14"/>
    <mergeCell ref="AH27:BB27"/>
    <mergeCell ref="A27:AA27"/>
    <mergeCell ref="A14:AA14"/>
    <mergeCell ref="A18:AA18"/>
    <mergeCell ref="A15:AA15"/>
    <mergeCell ref="A20:AA20"/>
    <mergeCell ref="A16:AA16"/>
    <mergeCell ref="A19:AA19"/>
    <mergeCell ref="AH29:BB29"/>
    <mergeCell ref="AH28:BB28"/>
    <mergeCell ref="BC28:BX28"/>
    <mergeCell ref="AB28:AG28"/>
    <mergeCell ref="AB36:AG36"/>
    <mergeCell ref="A42:AA42"/>
    <mergeCell ref="AB42:AG42"/>
    <mergeCell ref="AB29:AG29"/>
    <mergeCell ref="A45:AA45"/>
    <mergeCell ref="A43:AA43"/>
    <mergeCell ref="A28:AA28"/>
    <mergeCell ref="A30:AA30"/>
    <mergeCell ref="AB32:AG32"/>
    <mergeCell ref="AB33:AG33"/>
    <mergeCell ref="AB20:AG20"/>
    <mergeCell ref="AB26:AG26"/>
    <mergeCell ref="AB30:AG30"/>
    <mergeCell ref="AB27:AG27"/>
    <mergeCell ref="A22:AA22"/>
    <mergeCell ref="A23:AA23"/>
    <mergeCell ref="AH103:BB103"/>
    <mergeCell ref="AH104:BB104"/>
    <mergeCell ref="A49:AA49"/>
    <mergeCell ref="A56:AA56"/>
    <mergeCell ref="A51:AA51"/>
    <mergeCell ref="A50:AA50"/>
    <mergeCell ref="A52:AA52"/>
    <mergeCell ref="A53:AA53"/>
    <mergeCell ref="BC82:BX82"/>
    <mergeCell ref="AH95:BB95"/>
    <mergeCell ref="BC92:BX92"/>
    <mergeCell ref="AH93:BB93"/>
    <mergeCell ref="BC93:BX93"/>
    <mergeCell ref="BC83:BX83"/>
    <mergeCell ref="AH90:BB90"/>
    <mergeCell ref="AH87:BB87"/>
    <mergeCell ref="AH85:BB85"/>
    <mergeCell ref="AH92:BB92"/>
    <mergeCell ref="AH109:BB109"/>
    <mergeCell ref="AH107:BB107"/>
    <mergeCell ref="AH105:BB105"/>
    <mergeCell ref="AH57:BB57"/>
    <mergeCell ref="AH89:BB89"/>
    <mergeCell ref="AH81:BB81"/>
    <mergeCell ref="BC106:BX106"/>
    <mergeCell ref="BC108:BX108"/>
    <mergeCell ref="AH101:BB101"/>
    <mergeCell ref="AH106:BB106"/>
    <mergeCell ref="AH128:BB128"/>
    <mergeCell ref="BC123:BX123"/>
    <mergeCell ref="AB125:AG125"/>
    <mergeCell ref="AH123:BB123"/>
    <mergeCell ref="AB128:AG128"/>
    <mergeCell ref="AH125:BB125"/>
    <mergeCell ref="AB127:AG127"/>
    <mergeCell ref="AH127:BB127"/>
    <mergeCell ref="BC127:BX127"/>
    <mergeCell ref="BC126:BX126"/>
    <mergeCell ref="CO119:DD119"/>
    <mergeCell ref="CO118:DD118"/>
    <mergeCell ref="CO120:DD120"/>
    <mergeCell ref="BY124:CN124"/>
    <mergeCell ref="CO123:DD123"/>
    <mergeCell ref="CO122:DD122"/>
    <mergeCell ref="CO121:DD121"/>
    <mergeCell ref="BY123:CN123"/>
    <mergeCell ref="CO113:DD113"/>
    <mergeCell ref="BC115:BX115"/>
    <mergeCell ref="BY116:CN116"/>
    <mergeCell ref="BC116:BX116"/>
    <mergeCell ref="CO116:DD116"/>
    <mergeCell ref="CO115:DD115"/>
    <mergeCell ref="BY114:CN114"/>
    <mergeCell ref="CO114:DD114"/>
    <mergeCell ref="CO111:DD111"/>
    <mergeCell ref="BY127:CN127"/>
    <mergeCell ref="CO127:DD127"/>
    <mergeCell ref="CO126:DD126"/>
    <mergeCell ref="BY115:CN115"/>
    <mergeCell ref="BY122:CN122"/>
    <mergeCell ref="BY121:CN121"/>
    <mergeCell ref="CO117:DD117"/>
    <mergeCell ref="BY117:CN117"/>
    <mergeCell ref="BY113:CN113"/>
    <mergeCell ref="BY132:CN132"/>
    <mergeCell ref="BY134:CN134"/>
    <mergeCell ref="BY133:CN133"/>
    <mergeCell ref="BY158:CN158"/>
    <mergeCell ref="BY142:CN142"/>
    <mergeCell ref="BY154:CN154"/>
    <mergeCell ref="BY140:CN140"/>
    <mergeCell ref="BY138:CN138"/>
    <mergeCell ref="BY148:CN148"/>
    <mergeCell ref="CO146:DD146"/>
    <mergeCell ref="BY145:CN145"/>
    <mergeCell ref="CO145:DD145"/>
    <mergeCell ref="BY221:CN221"/>
    <mergeCell ref="BY216:CN216"/>
    <mergeCell ref="BY214:CN214"/>
    <mergeCell ref="BY147:CN147"/>
    <mergeCell ref="BY207:CN207"/>
    <mergeCell ref="BY208:CN208"/>
    <mergeCell ref="BY197:CN197"/>
    <mergeCell ref="BY235:CN235"/>
    <mergeCell ref="CO235:DD235"/>
    <mergeCell ref="CO234:DD234"/>
    <mergeCell ref="CO147:DD147"/>
    <mergeCell ref="BY174:CN174"/>
    <mergeCell ref="CO206:DD206"/>
    <mergeCell ref="BY172:CN172"/>
    <mergeCell ref="BY228:CN228"/>
    <mergeCell ref="CO216:DD216"/>
    <mergeCell ref="BY220:CN220"/>
    <mergeCell ref="BY242:CN242"/>
    <mergeCell ref="BY258:CN258"/>
    <mergeCell ref="CO258:DD258"/>
    <mergeCell ref="CO253:DD253"/>
    <mergeCell ref="BY253:CN253"/>
    <mergeCell ref="BY252:CN252"/>
    <mergeCell ref="BY248:CN248"/>
    <mergeCell ref="BY256:CN256"/>
    <mergeCell ref="BY254:CN254"/>
    <mergeCell ref="BY247:CN247"/>
    <mergeCell ref="BC288:BX288"/>
    <mergeCell ref="CO284:DD284"/>
    <mergeCell ref="BY284:CN284"/>
    <mergeCell ref="CO278:DD278"/>
    <mergeCell ref="CO282:DD282"/>
    <mergeCell ref="BY279:CN279"/>
    <mergeCell ref="CO279:DD279"/>
    <mergeCell ref="BC282:BX282"/>
    <mergeCell ref="BC281:BX281"/>
    <mergeCell ref="BC280:BX280"/>
    <mergeCell ref="BC285:BX285"/>
    <mergeCell ref="CO288:DD288"/>
    <mergeCell ref="CO289:DD289"/>
    <mergeCell ref="CO285:DD285"/>
    <mergeCell ref="BY285:CN285"/>
    <mergeCell ref="BY289:CN289"/>
    <mergeCell ref="CO286:DD286"/>
    <mergeCell ref="BY286:CN286"/>
    <mergeCell ref="CO287:DD287"/>
    <mergeCell ref="BC287:BX287"/>
    <mergeCell ref="BY292:CN292"/>
    <mergeCell ref="BC292:BX292"/>
    <mergeCell ref="CO291:DD291"/>
    <mergeCell ref="BC294:BX294"/>
    <mergeCell ref="CO293:DD293"/>
    <mergeCell ref="BY293:CN293"/>
    <mergeCell ref="BC350:BX350"/>
    <mergeCell ref="AB349:AG349"/>
    <mergeCell ref="AB351:AG351"/>
    <mergeCell ref="AH351:BB351"/>
    <mergeCell ref="BC351:BX351"/>
    <mergeCell ref="AB350:AG350"/>
    <mergeCell ref="AH345:BB345"/>
    <mergeCell ref="AH346:BB346"/>
    <mergeCell ref="AH347:BB347"/>
    <mergeCell ref="BY288:CN288"/>
    <mergeCell ref="BC338:BX338"/>
    <mergeCell ref="BY339:CN339"/>
    <mergeCell ref="BY336:CN336"/>
    <mergeCell ref="BC320:BX320"/>
    <mergeCell ref="BC321:BX321"/>
    <mergeCell ref="BC301:BX301"/>
    <mergeCell ref="CO356:DD356"/>
    <mergeCell ref="A100:AA100"/>
    <mergeCell ref="AB100:AG100"/>
    <mergeCell ref="AH100:BB100"/>
    <mergeCell ref="BC100:BX100"/>
    <mergeCell ref="BY100:CN100"/>
    <mergeCell ref="CO100:DD100"/>
    <mergeCell ref="AB356:AG356"/>
    <mergeCell ref="AH356:BB356"/>
    <mergeCell ref="BY195:CN195"/>
    <mergeCell ref="AB223:AG223"/>
    <mergeCell ref="A227:AA227"/>
    <mergeCell ref="AB227:AG227"/>
    <mergeCell ref="AH227:BB227"/>
    <mergeCell ref="AB224:AG224"/>
    <mergeCell ref="AH226:BB226"/>
    <mergeCell ref="A225:AA225"/>
    <mergeCell ref="AB226:AG226"/>
    <mergeCell ref="AB225:AG225"/>
    <mergeCell ref="AH223:BB223"/>
    <mergeCell ref="CO154:DD154"/>
    <mergeCell ref="CO187:DD187"/>
    <mergeCell ref="BY187:CN187"/>
    <mergeCell ref="BC178:BX178"/>
    <mergeCell ref="BC176:BX176"/>
    <mergeCell ref="BC177:BX177"/>
    <mergeCell ref="CO161:DD161"/>
    <mergeCell ref="CO165:DD165"/>
    <mergeCell ref="BY171:CN171"/>
    <mergeCell ref="CO172:DD172"/>
    <mergeCell ref="AB158:AG158"/>
    <mergeCell ref="AB154:AG154"/>
    <mergeCell ref="CO171:DD171"/>
    <mergeCell ref="A196:AA196"/>
    <mergeCell ref="AB196:AG196"/>
    <mergeCell ref="AH196:BB196"/>
    <mergeCell ref="BC195:BX195"/>
    <mergeCell ref="AB180:AG180"/>
    <mergeCell ref="A171:AA171"/>
    <mergeCell ref="AB171:AG171"/>
    <mergeCell ref="AB195:AG195"/>
    <mergeCell ref="AH195:BB195"/>
    <mergeCell ref="A163:AA163"/>
    <mergeCell ref="AB163:AG163"/>
    <mergeCell ref="AH163:BB163"/>
    <mergeCell ref="AB187:AG187"/>
    <mergeCell ref="A175:AA175"/>
    <mergeCell ref="A178:AA178"/>
    <mergeCell ref="A187:AA187"/>
    <mergeCell ref="A192:AA192"/>
    <mergeCell ref="AB198:AG198"/>
    <mergeCell ref="AH198:BB198"/>
    <mergeCell ref="A197:AA197"/>
    <mergeCell ref="AB197:AG197"/>
    <mergeCell ref="AH197:BB197"/>
    <mergeCell ref="AB220:AG220"/>
    <mergeCell ref="AB201:AG201"/>
    <mergeCell ref="AB208:AG208"/>
    <mergeCell ref="AB214:AG214"/>
    <mergeCell ref="AB213:AG213"/>
    <mergeCell ref="AB207:AG207"/>
    <mergeCell ref="AB217:AG217"/>
    <mergeCell ref="AB209:AG209"/>
    <mergeCell ref="AB222:AG222"/>
    <mergeCell ref="AB210:AG210"/>
    <mergeCell ref="AB219:AG219"/>
    <mergeCell ref="A151:AA151"/>
    <mergeCell ref="AB151:AG151"/>
    <mergeCell ref="AB175:AG175"/>
    <mergeCell ref="AB165:AG165"/>
    <mergeCell ref="A157:AA157"/>
    <mergeCell ref="AB157:AG157"/>
    <mergeCell ref="A158:AA158"/>
    <mergeCell ref="A154:AA154"/>
    <mergeCell ref="BY180:CN180"/>
    <mergeCell ref="AH186:BB186"/>
    <mergeCell ref="A150:AA150"/>
    <mergeCell ref="AB150:AG150"/>
    <mergeCell ref="A161:AA161"/>
    <mergeCell ref="AB161:AG161"/>
    <mergeCell ref="AH161:BB161"/>
    <mergeCell ref="BC161:BX161"/>
    <mergeCell ref="BY161:CN161"/>
    <mergeCell ref="BC151:BX151"/>
    <mergeCell ref="AH144:BB144"/>
    <mergeCell ref="AB144:AG144"/>
    <mergeCell ref="AB166:AG166"/>
    <mergeCell ref="AH151:BB151"/>
    <mergeCell ref="AH149:BB149"/>
    <mergeCell ref="AH154:BB154"/>
    <mergeCell ref="AH164:BB164"/>
    <mergeCell ref="AH165:BB165"/>
    <mergeCell ref="AB164:AG164"/>
    <mergeCell ref="AB156:AG156"/>
    <mergeCell ref="AH130:BB130"/>
    <mergeCell ref="AH134:BB134"/>
    <mergeCell ref="AH135:BB135"/>
    <mergeCell ref="AH132:BB132"/>
    <mergeCell ref="AH131:BB131"/>
    <mergeCell ref="AH145:BB145"/>
    <mergeCell ref="AH139:BB139"/>
    <mergeCell ref="AH156:BB156"/>
    <mergeCell ref="AH140:BB140"/>
    <mergeCell ref="AH150:BB150"/>
    <mergeCell ref="BC150:BX150"/>
    <mergeCell ref="BC145:BX145"/>
    <mergeCell ref="BC149:BX149"/>
    <mergeCell ref="BC147:BX147"/>
    <mergeCell ref="AH147:BB147"/>
    <mergeCell ref="AH148:BB148"/>
    <mergeCell ref="BC148:BX148"/>
    <mergeCell ref="AB149:AG149"/>
    <mergeCell ref="BC146:BX146"/>
    <mergeCell ref="A146:AA146"/>
    <mergeCell ref="AB146:AG146"/>
    <mergeCell ref="AH146:BB146"/>
    <mergeCell ref="A149:AA149"/>
    <mergeCell ref="A148:AA148"/>
    <mergeCell ref="AB148:AG148"/>
    <mergeCell ref="A247:AA247"/>
    <mergeCell ref="A259:AA259"/>
    <mergeCell ref="A252:AA252"/>
    <mergeCell ref="A180:AA180"/>
    <mergeCell ref="A185:AA185"/>
    <mergeCell ref="A186:AA186"/>
    <mergeCell ref="A217:AA217"/>
    <mergeCell ref="A198:AA198"/>
    <mergeCell ref="A195:AA195"/>
    <mergeCell ref="A220:AA220"/>
    <mergeCell ref="A276:AA276"/>
    <mergeCell ref="AB256:AG256"/>
    <mergeCell ref="AB259:AG259"/>
    <mergeCell ref="A251:AA251"/>
    <mergeCell ref="AB272:AG272"/>
    <mergeCell ref="AB274:AG274"/>
    <mergeCell ref="A257:AA257"/>
    <mergeCell ref="A258:AA258"/>
    <mergeCell ref="A255:AA255"/>
    <mergeCell ref="AB258:AG258"/>
    <mergeCell ref="A275:AA275"/>
    <mergeCell ref="AB261:AG261"/>
    <mergeCell ref="A280:AA280"/>
    <mergeCell ref="AB262:AG262"/>
    <mergeCell ref="A278:AA278"/>
    <mergeCell ref="AB278:AG278"/>
    <mergeCell ref="A279:AA279"/>
    <mergeCell ref="A269:AA269"/>
    <mergeCell ref="A270:AA270"/>
    <mergeCell ref="A277:AA277"/>
    <mergeCell ref="A281:AA281"/>
    <mergeCell ref="AB266:AG266"/>
    <mergeCell ref="AB273:AG273"/>
    <mergeCell ref="AB260:AG260"/>
    <mergeCell ref="AB275:AG275"/>
    <mergeCell ref="AB263:AG263"/>
    <mergeCell ref="A261:AA261"/>
    <mergeCell ref="A274:AA274"/>
    <mergeCell ref="A263:AA263"/>
    <mergeCell ref="AB281:AG281"/>
    <mergeCell ref="BY55:CN55"/>
    <mergeCell ref="BC129:BX129"/>
    <mergeCell ref="AH96:BB96"/>
    <mergeCell ref="AH99:BB99"/>
    <mergeCell ref="BY101:CN101"/>
    <mergeCell ref="AH129:BB129"/>
    <mergeCell ref="AH110:BB110"/>
    <mergeCell ref="AH126:BB126"/>
    <mergeCell ref="BC119:BX119"/>
    <mergeCell ref="BC117:BX117"/>
    <mergeCell ref="CO95:DD95"/>
    <mergeCell ref="BC96:BX96"/>
    <mergeCell ref="BY96:CN96"/>
    <mergeCell ref="CO99:DD99"/>
    <mergeCell ref="BY95:CN95"/>
    <mergeCell ref="BY97:CN97"/>
    <mergeCell ref="BC95:BX95"/>
    <mergeCell ref="CO101:DD101"/>
    <mergeCell ref="BC128:BX128"/>
    <mergeCell ref="BC77:BX77"/>
    <mergeCell ref="CO60:DD60"/>
    <mergeCell ref="CO96:DD96"/>
    <mergeCell ref="CO97:DD97"/>
    <mergeCell ref="BY99:CN99"/>
    <mergeCell ref="CO104:DD104"/>
    <mergeCell ref="CO105:DD105"/>
    <mergeCell ref="BC99:BX99"/>
    <mergeCell ref="CO13:DD13"/>
    <mergeCell ref="CO55:DD55"/>
    <mergeCell ref="BY47:CN47"/>
    <mergeCell ref="BY51:CN51"/>
    <mergeCell ref="BY30:CN30"/>
    <mergeCell ref="CO54:DD54"/>
    <mergeCell ref="BY52:CN52"/>
    <mergeCell ref="BY31:CN31"/>
    <mergeCell ref="CO19:DD19"/>
    <mergeCell ref="BY41:CN41"/>
    <mergeCell ref="BY19:CN19"/>
    <mergeCell ref="AB9:AG9"/>
    <mergeCell ref="AH9:BB9"/>
    <mergeCell ref="BC9:BX9"/>
    <mergeCell ref="BY9:CN9"/>
    <mergeCell ref="AH13:BB13"/>
    <mergeCell ref="BC13:BX13"/>
    <mergeCell ref="BC18:BX18"/>
    <mergeCell ref="AB17:AG17"/>
    <mergeCell ref="AB19:AG19"/>
    <mergeCell ref="CO103:DD103"/>
    <mergeCell ref="BY23:CN23"/>
    <mergeCell ref="CO23:DD23"/>
    <mergeCell ref="CO16:DD16"/>
    <mergeCell ref="BY20:CN20"/>
    <mergeCell ref="CO20:DD20"/>
    <mergeCell ref="BY16:CN16"/>
    <mergeCell ref="BY17:CN17"/>
    <mergeCell ref="CO17:DD17"/>
    <mergeCell ref="BY18:CN18"/>
    <mergeCell ref="BC111:BX111"/>
    <mergeCell ref="AH115:BB115"/>
    <mergeCell ref="CO102:DD102"/>
    <mergeCell ref="BC105:BX105"/>
    <mergeCell ref="AH102:BB102"/>
    <mergeCell ref="BC102:BX102"/>
    <mergeCell ref="BY102:CN102"/>
    <mergeCell ref="BC104:BX104"/>
    <mergeCell ref="BC103:BX103"/>
    <mergeCell ref="BY103:CN103"/>
    <mergeCell ref="AH116:BB116"/>
    <mergeCell ref="AH119:BB119"/>
    <mergeCell ref="AH113:BB113"/>
    <mergeCell ref="AH111:BB111"/>
    <mergeCell ref="AH118:BB118"/>
    <mergeCell ref="AH117:BB117"/>
    <mergeCell ref="AB252:AG252"/>
    <mergeCell ref="AH259:BB259"/>
    <mergeCell ref="CO277:DD277"/>
    <mergeCell ref="BY277:CN277"/>
    <mergeCell ref="BC273:BX273"/>
    <mergeCell ref="BC274:BX274"/>
    <mergeCell ref="BY273:CN273"/>
    <mergeCell ref="BY276:CN276"/>
    <mergeCell ref="CO276:DD276"/>
    <mergeCell ref="AH256:BB256"/>
    <mergeCell ref="AH224:BB224"/>
    <mergeCell ref="BC224:BX224"/>
    <mergeCell ref="AH273:BB273"/>
    <mergeCell ref="AH278:BB278"/>
    <mergeCell ref="BC278:BX278"/>
    <mergeCell ref="BC277:BX277"/>
    <mergeCell ref="BC276:BX276"/>
    <mergeCell ref="AH258:BB258"/>
    <mergeCell ref="AH257:BB257"/>
    <mergeCell ref="AH255:BB255"/>
    <mergeCell ref="AH162:BB162"/>
    <mergeCell ref="BC168:BX168"/>
    <mergeCell ref="BC179:BX179"/>
    <mergeCell ref="BC186:BX186"/>
    <mergeCell ref="AH177:BB177"/>
    <mergeCell ref="AH172:BB172"/>
    <mergeCell ref="BC172:BX172"/>
    <mergeCell ref="BC171:BX171"/>
    <mergeCell ref="AH171:BB171"/>
    <mergeCell ref="BC181:BX181"/>
    <mergeCell ref="AH157:BB157"/>
    <mergeCell ref="AH159:BB159"/>
    <mergeCell ref="BC159:BX159"/>
    <mergeCell ref="BC157:BX157"/>
    <mergeCell ref="AH158:BB158"/>
    <mergeCell ref="AH321:BB321"/>
    <mergeCell ref="AH314:BB314"/>
    <mergeCell ref="AH312:BB312"/>
    <mergeCell ref="AH261:BB261"/>
    <mergeCell ref="AH266:BB266"/>
    <mergeCell ref="AH263:BB263"/>
    <mergeCell ref="AH279:BB279"/>
    <mergeCell ref="AH296:BB296"/>
    <mergeCell ref="AH299:BB299"/>
    <mergeCell ref="AH300:BB300"/>
    <mergeCell ref="BY344:CN344"/>
    <mergeCell ref="BC346:BX346"/>
    <mergeCell ref="BY342:CN342"/>
    <mergeCell ref="BC341:BX341"/>
    <mergeCell ref="BY341:CN341"/>
    <mergeCell ref="BC344:BX344"/>
    <mergeCell ref="BY346:CN346"/>
    <mergeCell ref="BC345:BX345"/>
    <mergeCell ref="BY345:CN345"/>
    <mergeCell ref="CO344:DD344"/>
    <mergeCell ref="CO346:DD346"/>
    <mergeCell ref="CO340:DD340"/>
    <mergeCell ref="CO338:DD338"/>
    <mergeCell ref="CO341:DD341"/>
    <mergeCell ref="CO343:DD343"/>
    <mergeCell ref="CO342:DD342"/>
    <mergeCell ref="CO345:DD345"/>
    <mergeCell ref="CO339:DD339"/>
    <mergeCell ref="AB321:AG321"/>
    <mergeCell ref="CO337:DD337"/>
    <mergeCell ref="BY337:CN337"/>
    <mergeCell ref="BY331:CN331"/>
    <mergeCell ref="CO331:DD331"/>
    <mergeCell ref="CO332:DD332"/>
    <mergeCell ref="CO336:DD336"/>
    <mergeCell ref="BY334:CN334"/>
    <mergeCell ref="CO334:DD334"/>
    <mergeCell ref="BY333:CN333"/>
    <mergeCell ref="AH316:BB316"/>
    <mergeCell ref="AH317:BB317"/>
    <mergeCell ref="BC303:BX303"/>
    <mergeCell ref="BC302:BX302"/>
    <mergeCell ref="AH303:BB303"/>
    <mergeCell ref="AH302:BB302"/>
    <mergeCell ref="BC312:BX312"/>
    <mergeCell ref="BC317:BX317"/>
    <mergeCell ref="AH304:BB304"/>
    <mergeCell ref="BC304:BX304"/>
    <mergeCell ref="BC299:BX299"/>
    <mergeCell ref="BC298:BX298"/>
    <mergeCell ref="BC300:BX300"/>
    <mergeCell ref="AH295:BB295"/>
    <mergeCell ref="AH298:BB298"/>
    <mergeCell ref="BC296:BX296"/>
    <mergeCell ref="BC297:BX297"/>
    <mergeCell ref="BC295:BX295"/>
    <mergeCell ref="AH294:BB294"/>
    <mergeCell ref="AH272:BB272"/>
    <mergeCell ref="AH267:BB267"/>
    <mergeCell ref="BC290:BX290"/>
    <mergeCell ref="BC272:BX272"/>
    <mergeCell ref="BC269:BX269"/>
    <mergeCell ref="BC267:BX267"/>
    <mergeCell ref="BC283:BX283"/>
    <mergeCell ref="BC279:BX279"/>
    <mergeCell ref="BC284:BX284"/>
    <mergeCell ref="AH252:BB252"/>
    <mergeCell ref="AH260:BB260"/>
    <mergeCell ref="BC266:BX266"/>
    <mergeCell ref="BC263:BX263"/>
    <mergeCell ref="AH254:BB254"/>
    <mergeCell ref="AH253:BB253"/>
    <mergeCell ref="BC256:BX256"/>
    <mergeCell ref="BC255:BX255"/>
    <mergeCell ref="BC254:BX254"/>
    <mergeCell ref="AH262:BB262"/>
    <mergeCell ref="AH277:BB277"/>
    <mergeCell ref="BC261:BX261"/>
    <mergeCell ref="BC258:BX258"/>
    <mergeCell ref="BC257:BX257"/>
    <mergeCell ref="BC271:BX271"/>
    <mergeCell ref="BC268:BX268"/>
    <mergeCell ref="AH269:BB269"/>
    <mergeCell ref="AH271:BB271"/>
    <mergeCell ref="AH268:BB268"/>
    <mergeCell ref="BC270:BX270"/>
    <mergeCell ref="CO242:DD242"/>
    <mergeCell ref="CO157:DD157"/>
    <mergeCell ref="CO160:DD160"/>
    <mergeCell ref="CO158:DD158"/>
    <mergeCell ref="CO181:DD181"/>
    <mergeCell ref="CO241:DD241"/>
    <mergeCell ref="CO237:DD237"/>
    <mergeCell ref="CO238:DD238"/>
    <mergeCell ref="CO220:DD220"/>
    <mergeCell ref="CO228:DD228"/>
    <mergeCell ref="AH187:BB187"/>
    <mergeCell ref="BC198:BX198"/>
    <mergeCell ref="BC197:BX197"/>
    <mergeCell ref="CO275:DD275"/>
    <mergeCell ref="BC275:BX275"/>
    <mergeCell ref="CO274:DD274"/>
    <mergeCell ref="BC227:BX227"/>
    <mergeCell ref="CO239:DD239"/>
    <mergeCell ref="BC241:BX241"/>
    <mergeCell ref="BY206:CN206"/>
    <mergeCell ref="BC196:BX196"/>
    <mergeCell ref="BC190:BX190"/>
    <mergeCell ref="BC187:BX187"/>
    <mergeCell ref="BC192:BX192"/>
    <mergeCell ref="BC191:BX191"/>
    <mergeCell ref="BC194:BX194"/>
    <mergeCell ref="BC188:BX188"/>
    <mergeCell ref="AH222:BB222"/>
    <mergeCell ref="AH215:BB215"/>
    <mergeCell ref="BC189:BX189"/>
    <mergeCell ref="BC222:BX222"/>
    <mergeCell ref="AH216:BB216"/>
    <mergeCell ref="BC221:BX221"/>
    <mergeCell ref="BC215:BX215"/>
    <mergeCell ref="BC216:BX216"/>
    <mergeCell ref="AH191:BB191"/>
    <mergeCell ref="AH207:BB207"/>
    <mergeCell ref="CO149:DD149"/>
    <mergeCell ref="BY143:CN143"/>
    <mergeCell ref="BY106:CN106"/>
    <mergeCell ref="BY108:CN108"/>
    <mergeCell ref="CO110:DD110"/>
    <mergeCell ref="BY110:CN110"/>
    <mergeCell ref="CO139:DD139"/>
    <mergeCell ref="BY139:CN139"/>
    <mergeCell ref="BY141:CN141"/>
    <mergeCell ref="CO141:DD141"/>
    <mergeCell ref="CO151:DD151"/>
    <mergeCell ref="CO128:DD128"/>
    <mergeCell ref="CO129:DD129"/>
    <mergeCell ref="A237:AA237"/>
    <mergeCell ref="A181:AA181"/>
    <mergeCell ref="BY179:CN179"/>
    <mergeCell ref="A159:AA159"/>
    <mergeCell ref="AH180:BB180"/>
    <mergeCell ref="BC180:BX180"/>
    <mergeCell ref="AH179:BB179"/>
    <mergeCell ref="AB236:AG236"/>
    <mergeCell ref="AB237:AG237"/>
    <mergeCell ref="A239:AA239"/>
    <mergeCell ref="BC238:BX238"/>
    <mergeCell ref="AB238:AG238"/>
    <mergeCell ref="A238:AA238"/>
    <mergeCell ref="AH236:BB236"/>
    <mergeCell ref="BC237:BX237"/>
    <mergeCell ref="AH237:BB237"/>
    <mergeCell ref="BC239:BX239"/>
    <mergeCell ref="AB240:AG240"/>
    <mergeCell ref="AH240:BB240"/>
    <mergeCell ref="AB239:AG239"/>
    <mergeCell ref="AH239:BB239"/>
    <mergeCell ref="AB241:AG241"/>
    <mergeCell ref="AB245:AG245"/>
    <mergeCell ref="AH245:BB245"/>
    <mergeCell ref="AH241:BB241"/>
    <mergeCell ref="AB244:AG244"/>
    <mergeCell ref="AB246:AG246"/>
    <mergeCell ref="AH246:BB246"/>
    <mergeCell ref="AB242:AG242"/>
    <mergeCell ref="AH242:BB242"/>
    <mergeCell ref="AB173:AG173"/>
    <mergeCell ref="A176:AA176"/>
    <mergeCell ref="A160:AA160"/>
    <mergeCell ref="AB160:AG160"/>
    <mergeCell ref="A162:AA162"/>
    <mergeCell ref="AB162:AG162"/>
    <mergeCell ref="A169:AA169"/>
    <mergeCell ref="AB169:AG169"/>
    <mergeCell ref="A165:AA165"/>
    <mergeCell ref="A168:AA168"/>
    <mergeCell ref="AH160:BB160"/>
    <mergeCell ref="BC160:BX160"/>
    <mergeCell ref="AB159:AG159"/>
    <mergeCell ref="CO159:DD159"/>
    <mergeCell ref="BY159:CN159"/>
    <mergeCell ref="BY160:CN160"/>
    <mergeCell ref="BC158:BX158"/>
    <mergeCell ref="BC101:BX101"/>
    <mergeCell ref="BY107:CN107"/>
    <mergeCell ref="BC144:BX144"/>
    <mergeCell ref="BC153:BX153"/>
    <mergeCell ref="BC125:BX125"/>
    <mergeCell ref="BY112:CN112"/>
    <mergeCell ref="BC113:BX113"/>
    <mergeCell ref="BC112:BX112"/>
    <mergeCell ref="BC110:BX110"/>
    <mergeCell ref="BC118:BX118"/>
    <mergeCell ref="BC107:BX107"/>
    <mergeCell ref="BY109:CN109"/>
    <mergeCell ref="AB82:AG82"/>
    <mergeCell ref="AH82:BB82"/>
    <mergeCell ref="AB83:AG83"/>
    <mergeCell ref="AH83:BB83"/>
    <mergeCell ref="AB84:AG84"/>
    <mergeCell ref="AB96:AG96"/>
    <mergeCell ref="BC90:BX90"/>
    <mergeCell ref="BC87:BX87"/>
    <mergeCell ref="A96:AA96"/>
    <mergeCell ref="A90:AA90"/>
    <mergeCell ref="A88:AA88"/>
    <mergeCell ref="AH94:BB94"/>
    <mergeCell ref="BC94:BX94"/>
    <mergeCell ref="BC89:BX89"/>
    <mergeCell ref="AB85:AG85"/>
    <mergeCell ref="AB94:AG94"/>
    <mergeCell ref="A92:AA92"/>
    <mergeCell ref="A87:AA87"/>
    <mergeCell ref="AB87:AG87"/>
    <mergeCell ref="A85:AA85"/>
    <mergeCell ref="AB86:AG86"/>
    <mergeCell ref="AH124:BB124"/>
    <mergeCell ref="A120:AA120"/>
    <mergeCell ref="A122:AA122"/>
    <mergeCell ref="AB122:AG122"/>
    <mergeCell ref="AH122:BB122"/>
    <mergeCell ref="A121:AA121"/>
    <mergeCell ref="AH121:BB121"/>
    <mergeCell ref="AH120:BB120"/>
    <mergeCell ref="BY92:CN92"/>
    <mergeCell ref="BY84:CN84"/>
    <mergeCell ref="BY87:CN87"/>
    <mergeCell ref="BY89:CN89"/>
    <mergeCell ref="BY88:CN88"/>
    <mergeCell ref="BY90:CN90"/>
    <mergeCell ref="BY72:CN72"/>
    <mergeCell ref="BC73:BX73"/>
    <mergeCell ref="BC67:BX67"/>
    <mergeCell ref="AB121:AG121"/>
    <mergeCell ref="AB120:AG120"/>
    <mergeCell ref="BY111:CN111"/>
    <mergeCell ref="AH80:BB80"/>
    <mergeCell ref="AB88:AG88"/>
    <mergeCell ref="AH88:BB88"/>
    <mergeCell ref="BC88:BX88"/>
    <mergeCell ref="CO66:DD66"/>
    <mergeCell ref="BC71:BX71"/>
    <mergeCell ref="BC68:BX68"/>
    <mergeCell ref="BY70:CN70"/>
    <mergeCell ref="BY71:CN71"/>
    <mergeCell ref="CO67:DD67"/>
    <mergeCell ref="CO69:DD69"/>
    <mergeCell ref="CO71:DD71"/>
    <mergeCell ref="CO70:DD70"/>
    <mergeCell ref="BC66:BX66"/>
    <mergeCell ref="BY75:CN75"/>
    <mergeCell ref="BC76:BX76"/>
    <mergeCell ref="BC79:BX79"/>
    <mergeCell ref="CO68:DD68"/>
    <mergeCell ref="CO72:DD72"/>
    <mergeCell ref="CO73:DD73"/>
    <mergeCell ref="BY73:CN73"/>
    <mergeCell ref="CO78:DD78"/>
    <mergeCell ref="CO76:DD76"/>
    <mergeCell ref="BY74:CN74"/>
    <mergeCell ref="AB53:AG53"/>
    <mergeCell ref="AH53:BB53"/>
    <mergeCell ref="AH64:BB64"/>
    <mergeCell ref="AH58:BB58"/>
    <mergeCell ref="AH61:BB61"/>
    <mergeCell ref="AH62:BB62"/>
    <mergeCell ref="AB55:AG55"/>
    <mergeCell ref="AB64:AG64"/>
    <mergeCell ref="AB57:AG57"/>
    <mergeCell ref="AB58:AG58"/>
    <mergeCell ref="BC62:BX62"/>
    <mergeCell ref="AH65:BB65"/>
    <mergeCell ref="AB44:AG44"/>
    <mergeCell ref="AH49:BB49"/>
    <mergeCell ref="AH51:BB51"/>
    <mergeCell ref="AB59:AG59"/>
    <mergeCell ref="AB47:AG47"/>
    <mergeCell ref="AH48:BB48"/>
    <mergeCell ref="AB52:AG52"/>
    <mergeCell ref="AB51:AG51"/>
    <mergeCell ref="AH47:BB47"/>
    <mergeCell ref="AH44:BB44"/>
    <mergeCell ref="BC51:BX51"/>
    <mergeCell ref="AH73:BB73"/>
    <mergeCell ref="AH59:BB59"/>
    <mergeCell ref="BC59:BX59"/>
    <mergeCell ref="BC72:BX72"/>
    <mergeCell ref="BC61:BX61"/>
    <mergeCell ref="BC64:BX64"/>
    <mergeCell ref="BC63:BX63"/>
    <mergeCell ref="AB48:AG48"/>
    <mergeCell ref="AB41:AG41"/>
    <mergeCell ref="A44:AA44"/>
    <mergeCell ref="A47:AA47"/>
    <mergeCell ref="AB45:AG45"/>
    <mergeCell ref="AB43:AG43"/>
    <mergeCell ref="A46:AA46"/>
    <mergeCell ref="AB46:AG46"/>
    <mergeCell ref="A41:AA41"/>
    <mergeCell ref="A48:AA48"/>
    <mergeCell ref="AH41:BB41"/>
    <mergeCell ref="A39:AA39"/>
    <mergeCell ref="AH38:BB38"/>
    <mergeCell ref="AB39:AG39"/>
    <mergeCell ref="AH40:BB40"/>
    <mergeCell ref="A38:AA38"/>
    <mergeCell ref="AB38:AG38"/>
    <mergeCell ref="AB40:AG40"/>
    <mergeCell ref="A40:AA40"/>
    <mergeCell ref="BY33:CN33"/>
    <mergeCell ref="AH37:BB37"/>
    <mergeCell ref="BC37:BX37"/>
    <mergeCell ref="BY37:CN37"/>
    <mergeCell ref="BC34:BX34"/>
    <mergeCell ref="BC33:BX33"/>
    <mergeCell ref="BY36:CN36"/>
    <mergeCell ref="AH34:BB34"/>
    <mergeCell ref="AH35:BB35"/>
    <mergeCell ref="AH36:BB36"/>
    <mergeCell ref="BC19:BX19"/>
    <mergeCell ref="AH32:BB32"/>
    <mergeCell ref="A37:AA37"/>
    <mergeCell ref="AB37:AG37"/>
    <mergeCell ref="A35:AA35"/>
    <mergeCell ref="A31:AA31"/>
    <mergeCell ref="AB31:AG31"/>
    <mergeCell ref="AB34:AG34"/>
    <mergeCell ref="A33:AA33"/>
    <mergeCell ref="AB35:AG35"/>
    <mergeCell ref="AH17:BB17"/>
    <mergeCell ref="AH25:BB25"/>
    <mergeCell ref="AH19:BB19"/>
    <mergeCell ref="AB18:AG18"/>
    <mergeCell ref="AB25:AG25"/>
    <mergeCell ref="AB21:AG21"/>
    <mergeCell ref="AH21:BB21"/>
    <mergeCell ref="AB23:AG23"/>
    <mergeCell ref="BC154:BX154"/>
    <mergeCell ref="BC156:BX156"/>
    <mergeCell ref="BY181:CN181"/>
    <mergeCell ref="BY149:CN149"/>
    <mergeCell ref="BY157:CN157"/>
    <mergeCell ref="BY150:CN150"/>
    <mergeCell ref="BY151:CN151"/>
    <mergeCell ref="BY156:CN156"/>
    <mergeCell ref="BY153:CN153"/>
    <mergeCell ref="BY173:CN173"/>
    <mergeCell ref="AB181:AG181"/>
    <mergeCell ref="AH181:BB181"/>
    <mergeCell ref="BY185:CN185"/>
    <mergeCell ref="AH185:BB185"/>
    <mergeCell ref="BC185:BX185"/>
    <mergeCell ref="BC183:BX183"/>
    <mergeCell ref="AB184:AG184"/>
    <mergeCell ref="AH184:BB184"/>
    <mergeCell ref="BC184:BX184"/>
    <mergeCell ref="AB185:AG185"/>
    <mergeCell ref="AB186:AG186"/>
    <mergeCell ref="A183:AA183"/>
    <mergeCell ref="AB183:AG183"/>
    <mergeCell ref="BY182:CN182"/>
    <mergeCell ref="BY186:CN186"/>
    <mergeCell ref="AB182:AG182"/>
    <mergeCell ref="A184:AA184"/>
    <mergeCell ref="A182:AA182"/>
    <mergeCell ref="AH183:BB183"/>
    <mergeCell ref="BY183:CN183"/>
    <mergeCell ref="AH344:BB344"/>
    <mergeCell ref="BY330:CN330"/>
    <mergeCell ref="A339:AA339"/>
    <mergeCell ref="AB339:AG339"/>
    <mergeCell ref="AH339:BB339"/>
    <mergeCell ref="BC339:BX339"/>
    <mergeCell ref="AB340:AG340"/>
    <mergeCell ref="BC337:BX337"/>
    <mergeCell ref="AH340:BB340"/>
    <mergeCell ref="A337:AA337"/>
    <mergeCell ref="AH329:BB329"/>
    <mergeCell ref="A323:AA323"/>
    <mergeCell ref="AB323:AG323"/>
    <mergeCell ref="AH323:BB323"/>
    <mergeCell ref="AB325:AG325"/>
    <mergeCell ref="AH324:BB324"/>
    <mergeCell ref="AH325:BB325"/>
    <mergeCell ref="AH328:BB328"/>
    <mergeCell ref="AB324:AG324"/>
    <mergeCell ref="A326:AA326"/>
    <mergeCell ref="BC323:BX323"/>
    <mergeCell ref="BY323:CN323"/>
    <mergeCell ref="CO323:DD323"/>
    <mergeCell ref="AB326:AG326"/>
    <mergeCell ref="BC324:BX324"/>
    <mergeCell ref="BY324:CN324"/>
    <mergeCell ref="CO324:DD324"/>
    <mergeCell ref="CO325:DD325"/>
    <mergeCell ref="BY325:CN325"/>
    <mergeCell ref="BC325:BX325"/>
    <mergeCell ref="AB322:AG322"/>
    <mergeCell ref="AH322:BB322"/>
    <mergeCell ref="BC322:BX322"/>
    <mergeCell ref="BY322:CN322"/>
    <mergeCell ref="CO322:DD322"/>
    <mergeCell ref="CO254:DD254"/>
    <mergeCell ref="CO320:DD320"/>
    <mergeCell ref="CO273:DD273"/>
    <mergeCell ref="CO290:DD290"/>
    <mergeCell ref="CO266:DD266"/>
    <mergeCell ref="CO259:DD259"/>
    <mergeCell ref="CO299:DD299"/>
    <mergeCell ref="CO272:DD272"/>
    <mergeCell ref="CO317:DD317"/>
    <mergeCell ref="BY274:CN274"/>
    <mergeCell ref="BY280:CN280"/>
    <mergeCell ref="BY282:CN282"/>
    <mergeCell ref="CO283:DD283"/>
    <mergeCell ref="BY283:CN283"/>
    <mergeCell ref="BY278:CN278"/>
    <mergeCell ref="BC319:BX319"/>
    <mergeCell ref="BY319:CN319"/>
    <mergeCell ref="CO319:DD319"/>
    <mergeCell ref="AB320:AG320"/>
    <mergeCell ref="AH320:BB320"/>
    <mergeCell ref="AB319:AG319"/>
    <mergeCell ref="AH319:BB319"/>
    <mergeCell ref="A235:AA235"/>
    <mergeCell ref="AB235:AG235"/>
    <mergeCell ref="AH235:BB235"/>
    <mergeCell ref="BC235:BX235"/>
    <mergeCell ref="AB253:AG253"/>
    <mergeCell ref="BC253:BX253"/>
    <mergeCell ref="AB251:AG251"/>
    <mergeCell ref="AH247:BB247"/>
    <mergeCell ref="AH249:BB249"/>
    <mergeCell ref="AH251:BB251"/>
    <mergeCell ref="AB247:AG247"/>
    <mergeCell ref="AB248:AG248"/>
    <mergeCell ref="AH248:BB248"/>
    <mergeCell ref="AB249:AG249"/>
    <mergeCell ref="A233:AA233"/>
    <mergeCell ref="BY232:CN232"/>
    <mergeCell ref="CO232:DD232"/>
    <mergeCell ref="BY233:CN233"/>
    <mergeCell ref="AB233:AG233"/>
    <mergeCell ref="A232:AA232"/>
    <mergeCell ref="AB232:AG232"/>
    <mergeCell ref="AH232:BB232"/>
    <mergeCell ref="BC232:BX232"/>
    <mergeCell ref="AH231:BB231"/>
    <mergeCell ref="A229:AA229"/>
    <mergeCell ref="A230:AA230"/>
    <mergeCell ref="AB229:AG229"/>
    <mergeCell ref="AH229:BB229"/>
    <mergeCell ref="AH208:BB208"/>
    <mergeCell ref="BC208:BX208"/>
    <mergeCell ref="BC207:BX207"/>
    <mergeCell ref="BC219:BX219"/>
    <mergeCell ref="AH219:BB219"/>
    <mergeCell ref="AH211:BB211"/>
    <mergeCell ref="AH213:BB213"/>
    <mergeCell ref="AH210:BB210"/>
    <mergeCell ref="AH217:BB217"/>
    <mergeCell ref="AH212:BB212"/>
    <mergeCell ref="BC223:BX223"/>
    <mergeCell ref="CO208:DD208"/>
    <mergeCell ref="BY213:CN213"/>
    <mergeCell ref="CO209:DD209"/>
    <mergeCell ref="BC210:BX210"/>
    <mergeCell ref="BY210:CN210"/>
    <mergeCell ref="CO210:DD210"/>
    <mergeCell ref="BC217:BX217"/>
    <mergeCell ref="BY222:CN222"/>
    <mergeCell ref="BY212:CN212"/>
    <mergeCell ref="CO207:DD207"/>
    <mergeCell ref="A204:AA204"/>
    <mergeCell ref="AB204:AG204"/>
    <mergeCell ref="AH204:BB204"/>
    <mergeCell ref="BC204:BX204"/>
    <mergeCell ref="BY204:CN204"/>
    <mergeCell ref="CO204:DD204"/>
    <mergeCell ref="A207:AA207"/>
    <mergeCell ref="BC206:BX206"/>
    <mergeCell ref="A199:AA199"/>
    <mergeCell ref="AB199:AG199"/>
    <mergeCell ref="AH199:BB199"/>
    <mergeCell ref="BC199:BX199"/>
    <mergeCell ref="BC201:BX201"/>
    <mergeCell ref="A200:AA200"/>
    <mergeCell ref="AB200:AG200"/>
    <mergeCell ref="AH200:BB200"/>
    <mergeCell ref="BC200:BX200"/>
    <mergeCell ref="A201:AA201"/>
    <mergeCell ref="AH201:BB201"/>
    <mergeCell ref="CO197:DD197"/>
    <mergeCell ref="BY196:CN196"/>
    <mergeCell ref="CO196:DD196"/>
    <mergeCell ref="CO186:DD186"/>
    <mergeCell ref="CO190:DD190"/>
    <mergeCell ref="BY192:CN192"/>
    <mergeCell ref="BY194:CN194"/>
    <mergeCell ref="CO194:DD194"/>
    <mergeCell ref="BY193:CN193"/>
    <mergeCell ref="AH174:BB174"/>
    <mergeCell ref="BC174:BX174"/>
    <mergeCell ref="AH182:BB182"/>
    <mergeCell ref="BC182:BX182"/>
    <mergeCell ref="BC175:BX175"/>
    <mergeCell ref="CO174:DD174"/>
    <mergeCell ref="CO180:DD180"/>
    <mergeCell ref="CO179:DD179"/>
    <mergeCell ref="CO185:DD185"/>
    <mergeCell ref="CO183:DD183"/>
    <mergeCell ref="CO182:DD182"/>
    <mergeCell ref="CO178:DD178"/>
    <mergeCell ref="CO177:DD177"/>
    <mergeCell ref="AH173:BB173"/>
    <mergeCell ref="BC173:BX173"/>
    <mergeCell ref="A173:AA173"/>
    <mergeCell ref="A179:AA179"/>
    <mergeCell ref="AB179:AG179"/>
    <mergeCell ref="AH178:BB178"/>
    <mergeCell ref="AB176:AG176"/>
    <mergeCell ref="AH176:BB176"/>
    <mergeCell ref="A177:AA177"/>
    <mergeCell ref="AB177:AG177"/>
    <mergeCell ref="BC165:BX165"/>
    <mergeCell ref="BY164:CN164"/>
    <mergeCell ref="A170:AA170"/>
    <mergeCell ref="AB170:AG170"/>
    <mergeCell ref="AH170:BB170"/>
    <mergeCell ref="BC170:BX170"/>
    <mergeCell ref="A166:AA166"/>
    <mergeCell ref="A167:AA167"/>
    <mergeCell ref="AB167:AG167"/>
    <mergeCell ref="A164:AA164"/>
    <mergeCell ref="CO164:DD164"/>
    <mergeCell ref="BC167:BX167"/>
    <mergeCell ref="BY162:CN162"/>
    <mergeCell ref="CO162:DD162"/>
    <mergeCell ref="BC162:BX162"/>
    <mergeCell ref="BY163:CN163"/>
    <mergeCell ref="CO163:DD163"/>
    <mergeCell ref="BC163:BX163"/>
    <mergeCell ref="BY166:CN166"/>
    <mergeCell ref="BC164:BX164"/>
    <mergeCell ref="AB153:AG153"/>
    <mergeCell ref="AH153:BB153"/>
    <mergeCell ref="CO156:DD156"/>
    <mergeCell ref="A155:AA155"/>
    <mergeCell ref="AB155:AG155"/>
    <mergeCell ref="AH155:BB155"/>
    <mergeCell ref="BC155:BX155"/>
    <mergeCell ref="BY155:CN155"/>
    <mergeCell ref="CO155:DD155"/>
    <mergeCell ref="A156:AA156"/>
    <mergeCell ref="A140:AA140"/>
    <mergeCell ref="AB140:AG140"/>
    <mergeCell ref="CO153:DD153"/>
    <mergeCell ref="A152:AA152"/>
    <mergeCell ref="AB152:AG152"/>
    <mergeCell ref="AH152:BB152"/>
    <mergeCell ref="BC152:BX152"/>
    <mergeCell ref="BY152:CN152"/>
    <mergeCell ref="CO152:DD152"/>
    <mergeCell ref="A153:AA153"/>
    <mergeCell ref="A141:AA141"/>
    <mergeCell ref="AB141:AG141"/>
    <mergeCell ref="AH141:BB141"/>
    <mergeCell ref="BC141:BX141"/>
    <mergeCell ref="CO143:DD143"/>
    <mergeCell ref="CO144:DD144"/>
    <mergeCell ref="CO138:DD138"/>
    <mergeCell ref="BC138:BX138"/>
    <mergeCell ref="CO140:DD140"/>
    <mergeCell ref="BC140:BX140"/>
    <mergeCell ref="CO142:DD142"/>
    <mergeCell ref="BC142:BX142"/>
    <mergeCell ref="BC143:BX143"/>
    <mergeCell ref="A138:AA138"/>
    <mergeCell ref="AB138:AG138"/>
    <mergeCell ref="AH138:BB138"/>
    <mergeCell ref="BC139:BX139"/>
    <mergeCell ref="A139:AA139"/>
    <mergeCell ref="AB139:AG139"/>
    <mergeCell ref="AB133:AG133"/>
    <mergeCell ref="AH133:BB133"/>
    <mergeCell ref="AH137:BB137"/>
    <mergeCell ref="A135:AA135"/>
    <mergeCell ref="A137:AA137"/>
    <mergeCell ref="AB137:AG137"/>
    <mergeCell ref="AH136:BB136"/>
    <mergeCell ref="A136:AA136"/>
    <mergeCell ref="AB136:AG136"/>
    <mergeCell ref="BC130:BX130"/>
    <mergeCell ref="BY130:CN130"/>
    <mergeCell ref="BY131:CN131"/>
    <mergeCell ref="BY119:CN119"/>
    <mergeCell ref="BC120:BX120"/>
    <mergeCell ref="BY125:CN125"/>
    <mergeCell ref="BY120:CN120"/>
    <mergeCell ref="BC124:BX124"/>
    <mergeCell ref="BC122:BX122"/>
    <mergeCell ref="BC121:BX121"/>
    <mergeCell ref="A114:AA114"/>
    <mergeCell ref="AB114:AG114"/>
    <mergeCell ref="AH114:BB114"/>
    <mergeCell ref="BC114:BX114"/>
    <mergeCell ref="CO112:DD112"/>
    <mergeCell ref="A98:AA98"/>
    <mergeCell ref="AB98:AG98"/>
    <mergeCell ref="AH98:BB98"/>
    <mergeCell ref="BC98:BX98"/>
    <mergeCell ref="BY98:CN98"/>
    <mergeCell ref="CO98:DD98"/>
    <mergeCell ref="AB112:AG112"/>
    <mergeCell ref="AH112:BB112"/>
    <mergeCell ref="AB101:AG101"/>
    <mergeCell ref="A97:AA97"/>
    <mergeCell ref="AB97:AG97"/>
    <mergeCell ref="AH97:BB97"/>
    <mergeCell ref="BC97:BX97"/>
    <mergeCell ref="AB110:AG110"/>
    <mergeCell ref="AB102:AG102"/>
    <mergeCell ref="AB105:AG105"/>
    <mergeCell ref="AB106:AG106"/>
    <mergeCell ref="AB109:AG109"/>
    <mergeCell ref="AB107:AG107"/>
    <mergeCell ref="AB104:AG104"/>
    <mergeCell ref="AH86:BB86"/>
    <mergeCell ref="BC86:BX86"/>
    <mergeCell ref="AH84:BB84"/>
    <mergeCell ref="BC84:BX84"/>
    <mergeCell ref="BC85:BX85"/>
    <mergeCell ref="BC80:BX80"/>
    <mergeCell ref="BY79:CN79"/>
    <mergeCell ref="BY78:CN78"/>
    <mergeCell ref="BY80:CN80"/>
    <mergeCell ref="CO88:DD88"/>
    <mergeCell ref="CO84:DD84"/>
    <mergeCell ref="CO87:DD87"/>
    <mergeCell ref="CO79:DD79"/>
    <mergeCell ref="CO80:DD80"/>
    <mergeCell ref="AH79:BB79"/>
    <mergeCell ref="AH71:BB71"/>
    <mergeCell ref="BC78:BX78"/>
    <mergeCell ref="BC75:BX75"/>
    <mergeCell ref="AH74:BB74"/>
    <mergeCell ref="AH78:BB78"/>
    <mergeCell ref="BC74:BX74"/>
    <mergeCell ref="AH76:BB76"/>
    <mergeCell ref="AH75:BB75"/>
    <mergeCell ref="AB81:AG81"/>
    <mergeCell ref="BY69:CN69"/>
    <mergeCell ref="BY67:CN67"/>
    <mergeCell ref="AB69:AG69"/>
    <mergeCell ref="AB70:AG70"/>
    <mergeCell ref="BY68:CN68"/>
    <mergeCell ref="BY77:CN77"/>
    <mergeCell ref="BC81:BX81"/>
    <mergeCell ref="AH70:BB70"/>
    <mergeCell ref="BC70:BX70"/>
    <mergeCell ref="CO63:DD63"/>
    <mergeCell ref="BY63:CN63"/>
    <mergeCell ref="BY61:CN61"/>
    <mergeCell ref="BY65:CN65"/>
    <mergeCell ref="AH30:BB30"/>
    <mergeCell ref="A26:AA26"/>
    <mergeCell ref="BY42:CN42"/>
    <mergeCell ref="BY39:CN39"/>
    <mergeCell ref="BY32:CN32"/>
    <mergeCell ref="BY35:CN35"/>
    <mergeCell ref="BC31:BX31"/>
    <mergeCell ref="AH33:BB33"/>
    <mergeCell ref="AH31:BB31"/>
    <mergeCell ref="A36:AA36"/>
    <mergeCell ref="AH42:BB42"/>
    <mergeCell ref="BC42:BX42"/>
    <mergeCell ref="A17:AA17"/>
    <mergeCell ref="A11:AA11"/>
    <mergeCell ref="AB11:AG11"/>
    <mergeCell ref="A25:AA25"/>
    <mergeCell ref="A21:AA21"/>
    <mergeCell ref="BC21:BX21"/>
    <mergeCell ref="AH11:BB11"/>
    <mergeCell ref="AH26:BB26"/>
    <mergeCell ref="CO33:DD33"/>
    <mergeCell ref="CO26:DD26"/>
    <mergeCell ref="BY13:CN13"/>
    <mergeCell ref="BY21:CN21"/>
    <mergeCell ref="CO21:DD21"/>
    <mergeCell ref="CO32:DD32"/>
    <mergeCell ref="CO30:DD30"/>
    <mergeCell ref="CO27:DD27"/>
    <mergeCell ref="CO22:DD22"/>
    <mergeCell ref="CO31:DD31"/>
    <mergeCell ref="BC17:BX17"/>
    <mergeCell ref="CO34:DD34"/>
    <mergeCell ref="AH39:BB39"/>
    <mergeCell ref="BY38:CN38"/>
    <mergeCell ref="CO37:DD37"/>
    <mergeCell ref="BC25:BX25"/>
    <mergeCell ref="CO18:DD18"/>
    <mergeCell ref="BC26:BX26"/>
    <mergeCell ref="CO24:DD24"/>
    <mergeCell ref="CO25:DD25"/>
    <mergeCell ref="CO40:DD40"/>
    <mergeCell ref="CO39:DD39"/>
    <mergeCell ref="BY40:CN40"/>
    <mergeCell ref="CO65:DD65"/>
    <mergeCell ref="CO62:DD62"/>
    <mergeCell ref="CO64:DD64"/>
    <mergeCell ref="BY60:CN60"/>
    <mergeCell ref="BY64:CN64"/>
    <mergeCell ref="BY62:CN62"/>
    <mergeCell ref="CO61:DD61"/>
    <mergeCell ref="A218:AA218"/>
    <mergeCell ref="AB218:AG218"/>
    <mergeCell ref="AH218:BB218"/>
    <mergeCell ref="BC218:BX218"/>
  </mergeCells>
  <printOptions/>
  <pageMargins left="0.77" right="0.196850393700787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0" workbookViewId="0" topLeftCell="A1">
      <selection activeCell="BY29" sqref="BY29:CN29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37</v>
      </c>
    </row>
    <row r="2" spans="1:108" s="3" customFormat="1" ht="25.5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spans="1:108" s="22" customFormat="1" ht="56.25" customHeight="1">
      <c r="A3" s="7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 t="s">
        <v>1</v>
      </c>
      <c r="AC3" s="46"/>
      <c r="AD3" s="46"/>
      <c r="AE3" s="46"/>
      <c r="AF3" s="46"/>
      <c r="AG3" s="46"/>
      <c r="AH3" s="46" t="s">
        <v>49</v>
      </c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 t="s">
        <v>43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2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3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54"/>
    </row>
    <row r="4" spans="1:108" s="16" customFormat="1" ht="12" customHeight="1" thickBot="1">
      <c r="A4" s="78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50">
        <v>2</v>
      </c>
      <c r="AC4" s="50"/>
      <c r="AD4" s="50"/>
      <c r="AE4" s="50"/>
      <c r="AF4" s="50"/>
      <c r="AG4" s="50"/>
      <c r="AH4" s="50">
        <v>3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>
        <v>4</v>
      </c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>
        <v>5</v>
      </c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>
        <v>6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80"/>
    </row>
    <row r="5" spans="1:108" s="20" customFormat="1" ht="23.25" customHeight="1">
      <c r="A5" s="143" t="s">
        <v>51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4"/>
      <c r="AB5" s="81" t="s">
        <v>38</v>
      </c>
      <c r="AC5" s="45"/>
      <c r="AD5" s="45"/>
      <c r="AE5" s="45"/>
      <c r="AF5" s="45"/>
      <c r="AG5" s="45"/>
      <c r="AH5" s="45" t="s">
        <v>54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33">
        <f>BC24</f>
        <v>0</v>
      </c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>
        <f>BY24</f>
        <v>603383.620000001</v>
      </c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3"/>
    </row>
    <row r="6" spans="1:108" s="20" customFormat="1" ht="13.5" customHeight="1">
      <c r="A6" s="145" t="s">
        <v>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6"/>
      <c r="AB6" s="127" t="s">
        <v>18</v>
      </c>
      <c r="AC6" s="125"/>
      <c r="AD6" s="125"/>
      <c r="AE6" s="125"/>
      <c r="AF6" s="125"/>
      <c r="AG6" s="126"/>
      <c r="AH6" s="124" t="s">
        <v>54</v>
      </c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6"/>
      <c r="BC6" s="116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41"/>
      <c r="BY6" s="116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41"/>
      <c r="CO6" s="136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8"/>
    </row>
    <row r="7" spans="1:108" ht="23.25" customHeight="1">
      <c r="A7" s="147" t="s">
        <v>52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8"/>
      <c r="AB7" s="119"/>
      <c r="AC7" s="71"/>
      <c r="AD7" s="71"/>
      <c r="AE7" s="71"/>
      <c r="AF7" s="71"/>
      <c r="AG7" s="120"/>
      <c r="AH7" s="12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120"/>
      <c r="BC7" s="89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142"/>
      <c r="BY7" s="89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142"/>
      <c r="CO7" s="139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140"/>
    </row>
    <row r="8" spans="1:108" ht="13.5" customHeight="1">
      <c r="A8" s="149" t="s">
        <v>17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50"/>
      <c r="AB8" s="127"/>
      <c r="AC8" s="125"/>
      <c r="AD8" s="125"/>
      <c r="AE8" s="125"/>
      <c r="AF8" s="125"/>
      <c r="AG8" s="126"/>
      <c r="AH8" s="124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6"/>
      <c r="BC8" s="116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41"/>
      <c r="BY8" s="116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41"/>
      <c r="CO8" s="136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8"/>
    </row>
    <row r="9" spans="1:108" ht="13.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2"/>
      <c r="AB9" s="119"/>
      <c r="AC9" s="71"/>
      <c r="AD9" s="71"/>
      <c r="AE9" s="71"/>
      <c r="AF9" s="71"/>
      <c r="AG9" s="120"/>
      <c r="AH9" s="12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120"/>
      <c r="BC9" s="89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142"/>
      <c r="BY9" s="89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142"/>
      <c r="CO9" s="139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140"/>
    </row>
    <row r="10" spans="1:108" ht="13.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  <c r="AB10" s="36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3"/>
    </row>
    <row r="11" spans="1:108" ht="13.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36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3"/>
    </row>
    <row r="12" spans="1:108" ht="13.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36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ht="13.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4"/>
      <c r="AB13" s="3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3"/>
    </row>
    <row r="14" spans="1:108" ht="13.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36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3"/>
    </row>
    <row r="15" spans="1:108" ht="13.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36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3"/>
    </row>
    <row r="16" spans="1:108" ht="13.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4"/>
      <c r="AB16" s="36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3"/>
    </row>
    <row r="17" spans="1:108" s="20" customFormat="1" ht="23.25" customHeight="1">
      <c r="A17" s="159" t="s">
        <v>53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60"/>
      <c r="AB17" s="36" t="s">
        <v>19</v>
      </c>
      <c r="AC17" s="37"/>
      <c r="AD17" s="37"/>
      <c r="AE17" s="37"/>
      <c r="AF17" s="37"/>
      <c r="AG17" s="37"/>
      <c r="AH17" s="37" t="s">
        <v>54</v>
      </c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3"/>
    </row>
    <row r="18" spans="1:108" s="20" customFormat="1" ht="12.75" customHeight="1">
      <c r="A18" s="145" t="s">
        <v>17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6"/>
      <c r="AB18" s="127"/>
      <c r="AC18" s="125"/>
      <c r="AD18" s="125"/>
      <c r="AE18" s="125"/>
      <c r="AF18" s="125"/>
      <c r="AG18" s="126"/>
      <c r="AH18" s="124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6"/>
      <c r="BC18" s="116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41"/>
      <c r="BY18" s="116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41"/>
      <c r="CO18" s="136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8"/>
    </row>
    <row r="19" spans="1:108" s="20" customFormat="1" ht="13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6"/>
      <c r="AB19" s="119"/>
      <c r="AC19" s="71"/>
      <c r="AD19" s="71"/>
      <c r="AE19" s="71"/>
      <c r="AF19" s="71"/>
      <c r="AG19" s="120"/>
      <c r="AH19" s="12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120"/>
      <c r="BC19" s="89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142"/>
      <c r="BY19" s="89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142"/>
      <c r="CO19" s="139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140"/>
    </row>
    <row r="20" spans="1:108" s="20" customFormat="1" ht="13.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B20" s="36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s="20" customFormat="1" ht="13.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8"/>
      <c r="AB21" s="36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3"/>
    </row>
    <row r="22" spans="1:108" s="20" customFormat="1" ht="13.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B22" s="36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s="20" customFormat="1" ht="13.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B23" s="36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3"/>
    </row>
    <row r="24" spans="1:108" s="20" customFormat="1" ht="13.5" customHeight="1">
      <c r="A24" s="157" t="s">
        <v>20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8"/>
      <c r="AB24" s="36" t="s">
        <v>21</v>
      </c>
      <c r="AC24" s="37"/>
      <c r="AD24" s="37"/>
      <c r="AE24" s="37"/>
      <c r="AF24" s="37"/>
      <c r="AG24" s="37"/>
      <c r="AH24" s="37" t="s">
        <v>185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4">
        <f>BC25+BC29</f>
        <v>0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>
        <f>BY28+BY29</f>
        <v>603383.620000001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3"/>
    </row>
    <row r="25" spans="1:108" s="20" customFormat="1" ht="23.25" customHeight="1">
      <c r="A25" s="159" t="s">
        <v>56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60"/>
      <c r="AB25" s="36" t="s">
        <v>22</v>
      </c>
      <c r="AC25" s="37"/>
      <c r="AD25" s="37"/>
      <c r="AE25" s="37"/>
      <c r="AF25" s="37"/>
      <c r="AG25" s="37"/>
      <c r="AH25" s="37" t="s">
        <v>183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4">
        <f>BC26</f>
        <v>-35631800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>
        <f>BY28</f>
        <v>-25770292.59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92" t="s">
        <v>6</v>
      </c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s="20" customFormat="1" ht="27.75" customHeight="1">
      <c r="A26" s="159" t="s">
        <v>194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60"/>
      <c r="AB26" s="36" t="s">
        <v>22</v>
      </c>
      <c r="AC26" s="37"/>
      <c r="AD26" s="37"/>
      <c r="AE26" s="37"/>
      <c r="AF26" s="37"/>
      <c r="AG26" s="37"/>
      <c r="AH26" s="37" t="s">
        <v>195</v>
      </c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4">
        <f>BC27</f>
        <v>-35631800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>
        <f>BY25</f>
        <v>-25770292.59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92" t="s">
        <v>6</v>
      </c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3"/>
    </row>
    <row r="27" spans="1:108" s="20" customFormat="1" ht="28.5" customHeight="1">
      <c r="A27" s="159" t="s">
        <v>196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60"/>
      <c r="AB27" s="36" t="s">
        <v>22</v>
      </c>
      <c r="AC27" s="37"/>
      <c r="AD27" s="37"/>
      <c r="AE27" s="37"/>
      <c r="AF27" s="37"/>
      <c r="AG27" s="37"/>
      <c r="AH27" s="37" t="s">
        <v>197</v>
      </c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4">
        <f>BC28</f>
        <v>-35631800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>
        <f>BY26</f>
        <v>-25770292.59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92" t="s">
        <v>6</v>
      </c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s="20" customFormat="1" ht="33" customHeight="1">
      <c r="A28" s="159" t="s">
        <v>198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60"/>
      <c r="AB28" s="36" t="s">
        <v>22</v>
      </c>
      <c r="AC28" s="37"/>
      <c r="AD28" s="37"/>
      <c r="AE28" s="37"/>
      <c r="AF28" s="37"/>
      <c r="AG28" s="37"/>
      <c r="AH28" s="37" t="s">
        <v>199</v>
      </c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4">
        <v>-35631800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>
        <v>-25770292.59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92" t="s">
        <v>6</v>
      </c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s="20" customFormat="1" ht="23.25" customHeight="1">
      <c r="A29" s="161" t="s">
        <v>57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2"/>
      <c r="AB29" s="36" t="s">
        <v>23</v>
      </c>
      <c r="AC29" s="37"/>
      <c r="AD29" s="37"/>
      <c r="AE29" s="37"/>
      <c r="AF29" s="37"/>
      <c r="AG29" s="37"/>
      <c r="AH29" s="37" t="s">
        <v>184</v>
      </c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4">
        <v>35631800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>
        <v>26373676.21</v>
      </c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92" t="s">
        <v>6</v>
      </c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s="20" customFormat="1" ht="27.75" customHeight="1">
      <c r="A30" s="161" t="s">
        <v>200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2"/>
      <c r="AB30" s="36" t="s">
        <v>23</v>
      </c>
      <c r="AC30" s="37"/>
      <c r="AD30" s="37"/>
      <c r="AE30" s="37"/>
      <c r="AF30" s="37"/>
      <c r="AG30" s="37"/>
      <c r="AH30" s="37" t="s">
        <v>201</v>
      </c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4">
        <f>BC29</f>
        <v>35631800</v>
      </c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>
        <f>BY29</f>
        <v>26373676.21</v>
      </c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92" t="s">
        <v>6</v>
      </c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s="20" customFormat="1" ht="27.75" customHeight="1">
      <c r="A31" s="161" t="s">
        <v>202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2"/>
      <c r="AB31" s="36" t="s">
        <v>23</v>
      </c>
      <c r="AC31" s="37"/>
      <c r="AD31" s="37"/>
      <c r="AE31" s="37"/>
      <c r="AF31" s="37"/>
      <c r="AG31" s="37"/>
      <c r="AH31" s="37" t="s">
        <v>203</v>
      </c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4">
        <f>BC30</f>
        <v>35631800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>
        <f>BY30</f>
        <v>26373676.21</v>
      </c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92" t="s">
        <v>6</v>
      </c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</row>
    <row r="32" spans="1:108" ht="40.5" customHeight="1" thickBot="1">
      <c r="A32" s="161" t="s">
        <v>204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2"/>
      <c r="AB32" s="134" t="s">
        <v>23</v>
      </c>
      <c r="AC32" s="135"/>
      <c r="AD32" s="135"/>
      <c r="AE32" s="135"/>
      <c r="AF32" s="135"/>
      <c r="AG32" s="135"/>
      <c r="AH32" s="135" t="s">
        <v>205</v>
      </c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1">
        <f>BC31</f>
        <v>35631800</v>
      </c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>
        <f>BY31</f>
        <v>26373676.21</v>
      </c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2" t="s">
        <v>6</v>
      </c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24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L34" s="51" t="s">
        <v>186</v>
      </c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</row>
    <row r="35" spans="15:65" s="2" customFormat="1" ht="11.25">
      <c r="O35" s="163" t="s">
        <v>25</v>
      </c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L35" s="163" t="s">
        <v>26</v>
      </c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28</v>
      </c>
    </row>
    <row r="38" spans="1:73" s="2" customFormat="1" ht="11.25">
      <c r="A38" s="2" t="s">
        <v>29</v>
      </c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T38" s="51" t="s">
        <v>187</v>
      </c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63" t="s">
        <v>25</v>
      </c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T39" s="163" t="s">
        <v>26</v>
      </c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39</v>
      </c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P41" s="51" t="s">
        <v>188</v>
      </c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</row>
    <row r="42" spans="19:69" s="7" customFormat="1" ht="11.25" customHeight="1">
      <c r="S42" s="163" t="s">
        <v>25</v>
      </c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2"/>
      <c r="AN42" s="2"/>
      <c r="AP42" s="163" t="s">
        <v>26</v>
      </c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</row>
    <row r="43" s="2" customFormat="1" ht="11.25">
      <c r="AX43" s="13"/>
    </row>
    <row r="44" spans="1:35" s="2" customFormat="1" ht="11.25">
      <c r="A44" s="164" t="s">
        <v>27</v>
      </c>
      <c r="B44" s="164"/>
      <c r="C44" s="71" t="s">
        <v>652</v>
      </c>
      <c r="D44" s="71"/>
      <c r="E44" s="71"/>
      <c r="F44" s="71"/>
      <c r="G44" s="65" t="s">
        <v>27</v>
      </c>
      <c r="H44" s="65"/>
      <c r="I44" s="71" t="s">
        <v>650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65">
        <v>20</v>
      </c>
      <c r="AB44" s="65"/>
      <c r="AC44" s="65"/>
      <c r="AD44" s="65"/>
      <c r="AE44" s="66" t="s">
        <v>249</v>
      </c>
      <c r="AF44" s="66"/>
      <c r="AG44" s="66"/>
      <c r="AH44" s="66"/>
      <c r="AI44" s="2" t="s">
        <v>14</v>
      </c>
    </row>
    <row r="45" ht="3" customHeight="1"/>
  </sheetData>
  <sheetProtection/>
  <mergeCells count="184">
    <mergeCell ref="CO30:DD30"/>
    <mergeCell ref="AB29:AG29"/>
    <mergeCell ref="CO28:DD28"/>
    <mergeCell ref="AB27:AG27"/>
    <mergeCell ref="BY27:CN27"/>
    <mergeCell ref="CO27:DD27"/>
    <mergeCell ref="AB28:AG28"/>
    <mergeCell ref="AH28:BB28"/>
    <mergeCell ref="CO29:DD29"/>
    <mergeCell ref="BY29:CN29"/>
    <mergeCell ref="CO26:DD26"/>
    <mergeCell ref="BY26:CN26"/>
    <mergeCell ref="A24:AA24"/>
    <mergeCell ref="A25:AA25"/>
    <mergeCell ref="AB26:AG26"/>
    <mergeCell ref="AH26:BB26"/>
    <mergeCell ref="CO25:DD25"/>
    <mergeCell ref="BY25:CN25"/>
    <mergeCell ref="CO24:DD24"/>
    <mergeCell ref="BY24:CN24"/>
    <mergeCell ref="AP41:BQ41"/>
    <mergeCell ref="S41:AL41"/>
    <mergeCell ref="X38:AQ38"/>
    <mergeCell ref="BY30:CN30"/>
    <mergeCell ref="AB30:AG30"/>
    <mergeCell ref="AH30:BB30"/>
    <mergeCell ref="BC30:BX30"/>
    <mergeCell ref="I44:Z44"/>
    <mergeCell ref="BY31:CN31"/>
    <mergeCell ref="O35:AH35"/>
    <mergeCell ref="AL34:BM34"/>
    <mergeCell ref="AL35:BM35"/>
    <mergeCell ref="O34:AH34"/>
    <mergeCell ref="BC31:BX31"/>
    <mergeCell ref="AH31:BB31"/>
    <mergeCell ref="AT39:BU39"/>
    <mergeCell ref="S42:AL42"/>
    <mergeCell ref="CO31:DD31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AB24:AG24"/>
    <mergeCell ref="AH23:BB23"/>
    <mergeCell ref="AB25:AG25"/>
    <mergeCell ref="AH25:BB25"/>
    <mergeCell ref="AH24:BB24"/>
    <mergeCell ref="AB23:AG23"/>
    <mergeCell ref="A29:AA29"/>
    <mergeCell ref="AH29:BB29"/>
    <mergeCell ref="AH27:BB27"/>
    <mergeCell ref="BC25:BX25"/>
    <mergeCell ref="A22:AA22"/>
    <mergeCell ref="AH22:BB22"/>
    <mergeCell ref="A23:AA23"/>
    <mergeCell ref="A31:AA31"/>
    <mergeCell ref="AB31:AG31"/>
    <mergeCell ref="A30:AA30"/>
    <mergeCell ref="AB22:AG22"/>
    <mergeCell ref="A27:AA27"/>
    <mergeCell ref="A28:AA28"/>
    <mergeCell ref="A26:AA26"/>
    <mergeCell ref="AB20:AG20"/>
    <mergeCell ref="AH20:BB20"/>
    <mergeCell ref="AB21:AG21"/>
    <mergeCell ref="CO21:DD21"/>
    <mergeCell ref="AH21:BB21"/>
    <mergeCell ref="BY21:CN21"/>
    <mergeCell ref="CO20:DD20"/>
    <mergeCell ref="BY20:CN20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CO14:DD14"/>
    <mergeCell ref="CO11:DD11"/>
    <mergeCell ref="AH11:BB11"/>
    <mergeCell ref="CO12:DD12"/>
    <mergeCell ref="BY11:CN11"/>
    <mergeCell ref="BY12:CN12"/>
    <mergeCell ref="BY14:CN14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AB6:AG7"/>
    <mergeCell ref="AB8:AG9"/>
    <mergeCell ref="AB10:AG10"/>
    <mergeCell ref="AH10:BB10"/>
    <mergeCell ref="AH4:BB4"/>
    <mergeCell ref="BC10:BX10"/>
    <mergeCell ref="BC6:BX7"/>
    <mergeCell ref="BC8:BX9"/>
    <mergeCell ref="AH8:BB9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B15:AG15"/>
    <mergeCell ref="AH15:BB15"/>
    <mergeCell ref="BY16:CN16"/>
    <mergeCell ref="BC21:BX21"/>
    <mergeCell ref="AH17:BB17"/>
    <mergeCell ref="AB17:AG17"/>
    <mergeCell ref="AB16:AG16"/>
    <mergeCell ref="AH16:BB16"/>
    <mergeCell ref="BC16:BX16"/>
    <mergeCell ref="AB18:AG19"/>
    <mergeCell ref="AH18:BB19"/>
    <mergeCell ref="BC18:BX19"/>
    <mergeCell ref="BC17:BX17"/>
    <mergeCell ref="BC28:BX28"/>
    <mergeCell ref="BC26:BX26"/>
    <mergeCell ref="BY28:CN28"/>
    <mergeCell ref="BC27:BX27"/>
    <mergeCell ref="BY23:CN23"/>
    <mergeCell ref="BC24:BX24"/>
    <mergeCell ref="BC23:BX23"/>
    <mergeCell ref="BC20:BX20"/>
    <mergeCell ref="BY22:CN22"/>
    <mergeCell ref="BY18:CN19"/>
    <mergeCell ref="CO23:DD23"/>
    <mergeCell ref="BY17:CN17"/>
    <mergeCell ref="CO22:DD22"/>
    <mergeCell ref="A2:DD2"/>
    <mergeCell ref="BY32:CN32"/>
    <mergeCell ref="CO32:DD32"/>
    <mergeCell ref="AB32:AG32"/>
    <mergeCell ref="AH32:BB32"/>
    <mergeCell ref="BC32:BX32"/>
    <mergeCell ref="BC29:BX29"/>
    <mergeCell ref="BC22:BX22"/>
    <mergeCell ref="CO17:DD17"/>
    <mergeCell ref="CO18:DD19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2012-12-04T08:16:26Z</cp:lastPrinted>
  <dcterms:created xsi:type="dcterms:W3CDTF">2007-09-21T13:36:41Z</dcterms:created>
  <dcterms:modified xsi:type="dcterms:W3CDTF">2012-12-06T05:01:21Z</dcterms:modified>
  <cp:category/>
  <cp:version/>
  <cp:contentType/>
  <cp:contentStatus/>
</cp:coreProperties>
</file>