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'расходы'!$A$1:$DD$312</definedName>
  </definedNames>
  <calcPr fullCalcOnLoad="1"/>
</workbook>
</file>

<file path=xl/sharedStrings.xml><?xml version="1.0" encoding="utf-8"?>
<sst xmlns="http://schemas.openxmlformats.org/spreadsheetml/2006/main" count="1312" uniqueCount="616">
  <si>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</si>
  <si>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</si>
  <si>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</si>
  <si>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</si>
  <si>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</si>
  <si>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</si>
  <si>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</si>
  <si>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</si>
  <si>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</si>
  <si>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</si>
  <si>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</si>
  <si>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</si>
  <si>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</si>
  <si>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</si>
  <si>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</si>
  <si>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</si>
  <si>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</si>
  <si>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</si>
  <si>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</si>
  <si>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</si>
  <si>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</si>
  <si>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</si>
  <si>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</si>
  <si>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</si>
  <si>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</si>
  <si>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</si>
  <si>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</si>
  <si>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</si>
  <si>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</si>
  <si>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</si>
  <si>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</si>
  <si>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</si>
  <si>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</si>
  <si>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</si>
  <si>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</si>
  <si>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</si>
  <si>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</si>
  <si>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</si>
  <si>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</si>
  <si>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</si>
  <si>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</si>
  <si>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</si>
  <si>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</si>
  <si>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</si>
  <si>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</si>
  <si>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</si>
  <si>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</si>
  <si>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</si>
  <si>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</si>
  <si>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</si>
  <si>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</si>
  <si>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</si>
  <si>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</si>
  <si>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</si>
  <si>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</si>
  <si>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</si>
  <si>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</si>
  <si>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</si>
  <si>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</si>
  <si>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</si>
  <si>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</si>
  <si>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</si>
  <si>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</si>
  <si>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</si>
  <si>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</si>
  <si>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</si>
  <si>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</si>
  <si>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</si>
  <si>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</si>
  <si>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</si>
  <si>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</si>
  <si>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</si>
  <si>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</si>
  <si>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</si>
  <si>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</si>
  <si>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</si>
  <si>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</si>
  <si>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</si>
  <si>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</si>
  <si>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</si>
  <si>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</si>
  <si>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</si>
  <si>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</si>
  <si>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</si>
  <si>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</si>
  <si>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</si>
  <si>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</si>
  <si>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</si>
  <si>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</si>
  <si>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</si>
  <si>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</si>
  <si>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</si>
  <si>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</si>
  <si>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</si>
  <si>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</si>
  <si>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</si>
  <si>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</si>
  <si>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</si>
  <si>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</si>
  <si>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</si>
  <si>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</si>
  <si>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</si>
  <si>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</si>
  <si>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</si>
  <si>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</si>
  <si>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</si>
  <si>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</si>
  <si>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</si>
  <si>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</si>
  <si>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</si>
  <si>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</si>
  <si>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</si>
  <si>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</si>
  <si>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</si>
  <si>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</si>
  <si>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</si>
  <si>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</si>
  <si>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</si>
  <si>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</si>
  <si>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</si>
  <si>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</si>
  <si>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</si>
  <si>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</si>
  <si>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</si>
  <si>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</si>
  <si>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</si>
  <si>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</si>
  <si>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</si>
  <si>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</si>
  <si>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</si>
  <si>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</si>
  <si>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</si>
  <si>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</si>
  <si>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</si>
  <si>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</si>
  <si>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</si>
  <si>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</si>
  <si>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</si>
  <si>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</si>
  <si>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</si>
  <si>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</si>
  <si>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</si>
  <si>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</si>
  <si>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</si>
  <si>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</si>
  <si>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</si>
  <si>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</si>
  <si>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</si>
  <si>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</si>
  <si>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</si>
  <si>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</si>
  <si>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</si>
  <si>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</si>
  <si>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</si>
  <si>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</si>
  <si>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</si>
  <si>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</si>
  <si>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</si>
  <si>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</si>
  <si>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</si>
  <si>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</si>
  <si>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</si>
  <si>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</si>
  <si>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</si>
  <si>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</si>
  <si>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</si>
  <si>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</si>
  <si>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</si>
  <si>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</si>
  <si>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</si>
  <si>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</si>
  <si>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</si>
  <si>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</si>
  <si>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</si>
  <si>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</si>
  <si>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</si>
  <si>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</si>
  <si>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</si>
  <si>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</si>
  <si>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</si>
  <si>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</si>
  <si>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</si>
  <si>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</si>
  <si>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</si>
  <si>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</si>
  <si>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</si>
  <si>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</si>
  <si>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</si>
  <si>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</si>
  <si>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</si>
  <si>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</si>
  <si>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</si>
  <si>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</si>
  <si>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</si>
  <si>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</si>
  <si>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</si>
  <si>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</si>
  <si>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</si>
  <si>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</si>
  <si>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</si>
  <si>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</si>
  <si>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</si>
  <si>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</si>
  <si>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</si>
  <si>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</si>
  <si>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</si>
  <si>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</si>
  <si>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</si>
  <si>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</si>
  <si>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</si>
  <si>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</si>
  <si>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</si>
  <si>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</si>
  <si>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</si>
  <si>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</si>
  <si>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</si>
  <si>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</si>
  <si>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</si>
  <si>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</si>
  <si>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</si>
  <si>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</si>
  <si>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</si>
  <si>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</si>
  <si>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</si>
  <si>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</si>
  <si>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</si>
  <si>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</si>
  <si>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</si>
  <si>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</si>
  <si>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</si>
  <si>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</si>
  <si>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</si>
  <si>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</si>
  <si>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</si>
  <si>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</si>
  <si>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</si>
  <si>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</si>
  <si>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</si>
  <si>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</si>
  <si>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</si>
  <si>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</si>
  <si>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</si>
  <si>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</si>
  <si>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</si>
  <si>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</si>
  <si>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</si>
  <si>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</si>
  <si>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</si>
  <si>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</si>
  <si>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</si>
  <si>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</si>
  <si>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</si>
  <si>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</si>
  <si>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</si>
  <si>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</si>
  <si>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</si>
  <si>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</si>
  <si>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</si>
  <si>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</si>
  <si>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</si>
  <si>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</si>
  <si>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</si>
  <si>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</si>
  <si>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</si>
  <si>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</si>
  <si>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</si>
  <si>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</si>
  <si>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</si>
  <si>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</si>
  <si>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</si>
  <si>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</si>
  <si>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</si>
  <si>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</si>
  <si>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</si>
  <si>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</si>
  <si>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</si>
  <si>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</si>
  <si>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</si>
  <si>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</si>
  <si>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</si>
  <si>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</si>
  <si>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</si>
  <si>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</si>
  <si>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</si>
  <si>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</si>
  <si>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</si>
  <si>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</si>
  <si>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</si>
  <si>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</si>
  <si>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</si>
  <si>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</si>
  <si>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</si>
  <si>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</si>
  <si>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</si>
  <si>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</si>
  <si>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</si>
  <si>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</si>
  <si>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</si>
  <si>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</si>
  <si>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</si>
  <si>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</si>
  <si>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</si>
  <si>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</si>
  <si>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</si>
  <si>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</si>
  <si>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</si>
  <si>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</si>
  <si>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</si>
  <si>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</si>
  <si>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</si>
  <si>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</si>
  <si>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</si>
  <si>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</si>
  <si>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</si>
  <si>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</si>
  <si>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</si>
  <si>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</si>
  <si>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</si>
  <si>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</si>
  <si>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</si>
  <si>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</si>
  <si>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</si>
  <si>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</si>
  <si>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</si>
  <si>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</si>
  <si>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</si>
  <si>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</si>
  <si>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</si>
  <si>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</si>
  <si>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</si>
  <si>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</si>
  <si>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</si>
  <si>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</si>
  <si>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</si>
  <si>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</si>
  <si>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</si>
  <si>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</si>
  <si>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</si>
  <si>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</si>
  <si>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</si>
  <si>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</si>
  <si>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</si>
  <si>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</si>
  <si>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</si>
  <si>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</si>
  <si>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</si>
  <si>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</si>
  <si>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</si>
  <si>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</si>
  <si>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</si>
  <si>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</si>
  <si>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</si>
  <si>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</si>
  <si>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</si>
  <si>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</si>
  <si>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</si>
  <si>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</si>
  <si>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</si>
  <si>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</si>
  <si>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</si>
  <si>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</si>
  <si>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</si>
  <si>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</si>
  <si>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</si>
  <si>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</si>
  <si>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</si>
  <si>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</si>
  <si>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</si>
  <si>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</si>
  <si>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</si>
  <si>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</si>
  <si>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</si>
  <si>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</si>
  <si>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</si>
  <si>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</si>
  <si>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</si>
  <si>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</si>
  <si>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</si>
  <si>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</si>
  <si>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</si>
  <si>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</si>
  <si>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</si>
  <si>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</si>
  <si>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</si>
  <si>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</si>
  <si>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</si>
  <si>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</si>
  <si>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</si>
  <si>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</si>
  <si>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</si>
  <si>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</si>
  <si>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</si>
  <si>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</si>
  <si>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</si>
  <si>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</si>
  <si>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</si>
  <si>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</si>
  <si>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</si>
  <si>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</si>
  <si>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</si>
  <si>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</si>
  <si>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</si>
  <si>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</si>
  <si>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</si>
  <si>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</si>
  <si>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</si>
  <si>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</si>
  <si>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</si>
  <si>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</si>
  <si>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</si>
  <si>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</si>
  <si>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</si>
  <si>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</si>
  <si>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</si>
  <si>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</si>
  <si>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</si>
  <si>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</si>
  <si>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</si>
  <si>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</si>
  <si>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</si>
  <si>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</si>
  <si>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</si>
  <si>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</si>
  <si>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</si>
  <si>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</si>
  <si>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</si>
  <si>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</si>
  <si>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</si>
  <si>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</si>
  <si>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</si>
  <si>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</si>
  <si>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</si>
  <si>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</si>
  <si>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</si>
  <si>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</si>
  <si>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</si>
  <si>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</si>
  <si>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</si>
  <si>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</si>
  <si>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</si>
  <si>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</si>
  <si>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</si>
  <si>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</si>
  <si>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</si>
  <si>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</si>
  <si>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</si>
  <si>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</si>
  <si>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</si>
  <si>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</si>
  <si>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</si>
  <si>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</si>
  <si>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</si>
  <si>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</si>
  <si>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</si>
  <si>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</si>
  <si>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</si>
  <si>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</si>
  <si>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</si>
  <si>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</si>
  <si>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</si>
  <si>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</si>
  <si>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</si>
  <si>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</si>
  <si>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</si>
  <si>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</si>
  <si>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</si>
  <si>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</si>
  <si>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</si>
  <si>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</si>
  <si>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</si>
  <si>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</si>
  <si>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</si>
  <si>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</si>
  <si>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</si>
  <si>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</si>
  <si>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</si>
  <si>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</si>
  <si>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</si>
  <si>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</si>
  <si>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</si>
  <si>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</si>
  <si>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</si>
  <si>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</si>
  <si>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</si>
  <si>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</si>
  <si>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</si>
  <si>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</si>
  <si>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</si>
  <si>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</si>
  <si>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</si>
  <si>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</si>
  <si>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</si>
  <si>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</si>
  <si>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</si>
  <si>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</si>
  <si>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</si>
  <si>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</si>
  <si>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</si>
  <si>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</si>
  <si>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</si>
  <si>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</si>
  <si>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</si>
  <si>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</si>
  <si>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</si>
  <si>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</si>
  <si>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</si>
  <si>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</si>
  <si>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</si>
  <si>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</si>
  <si>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</si>
  <si>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</si>
  <si>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</si>
  <si>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</si>
  <si>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</si>
  <si>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</si>
  <si>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</si>
  <si>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</si>
  <si>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</si>
  <si>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</si>
  <si>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</si>
  <si>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</si>
  <si>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</si>
  <si>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</si>
  <si>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</si>
  <si>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</si>
  <si>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</si>
  <si>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</si>
  <si>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</si>
  <si>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</si>
  <si>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</si>
  <si>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</si>
  <si>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</si>
  <si>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</si>
  <si>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</si>
  <si>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</si>
  <si>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</si>
  <si>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</si>
  <si>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</si>
  <si>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</si>
  <si>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</si>
  <si>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февраля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</si>
  <si>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</si>
  <si>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</si>
  <si>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</si>
  <si>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</si>
  <si>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</si>
  <si>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</si>
  <si>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</si>
  <si>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</si>
  <si>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</si>
  <si>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</si>
  <si>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</si>
  <si>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</si>
  <si>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</si>
  <si>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</si>
  <si>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</si>
  <si>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</si>
  <si>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</si>
  <si>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</si>
  <si>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</si>
  <si>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</si>
  <si>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</si>
  <si>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</si>
  <si>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</si>
  <si>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</si>
  <si>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</si>
  <si>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</si>
  <si>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</si>
  <si>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</si>
  <si>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</si>
  <si>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</si>
  <si>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</si>
  <si>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</si>
  <si>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</si>
  <si>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</si>
  <si>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</si>
  <si>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</si>
  <si>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</si>
  <si>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</si>
  <si>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</si>
  <si>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</si>
  <si>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</si>
  <si>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</si>
  <si>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</si>
  <si>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</si>
  <si>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</si>
  <si>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</si>
  <si>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</si>
  <si>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</si>
  <si>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</si>
  <si>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</si>
  <si>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</si>
  <si>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</si>
  <si>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</si>
  <si>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</si>
  <si>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</si>
  <si>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</si>
  <si>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</si>
  <si>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</si>
  <si>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</si>
  <si>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</si>
  <si>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</si>
  <si>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</si>
  <si>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</si>
  <si>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>01.02.2019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</si>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</sst>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3" fillId="32" borderId="28" xfId="0" applyNumberFormat="1" applyFont="1" applyFill="1" applyBorder="1" applyAlignment="1">
      <alignment horizontal="center"/>
    </xf>
    <xf numFmtId="4" fontId="53" fillId="32" borderId="15" xfId="0" applyNumberFormat="1" applyFont="1" applyFill="1" applyBorder="1" applyAlignment="1">
      <alignment horizontal="center"/>
    </xf>
    <xf numFmtId="4" fontId="53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3" xfId="0" applyFont="1" applyFill="1" applyBorder="1" applyAlignment="1">
      <alignment horizontal="left" wrapText="1"/>
    </xf>
    <xf numFmtId="0" fontId="10" fillId="32" borderId="20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7" xfId="0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">
      <selection activeCell="BZ18" sqref="BZ18:CO1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6" t="s">
        <v>173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P2" s="191" t="s">
        <v>151</v>
      </c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3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97" t="s">
        <v>174</v>
      </c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9"/>
    </row>
    <row r="4" spans="37:109" s="38" customFormat="1" ht="15" customHeight="1">
      <c r="AK4" s="16" t="s">
        <v>156</v>
      </c>
      <c r="AL4" s="200" t="s">
        <v>540</v>
      </c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194">
        <v>20</v>
      </c>
      <c r="BC4" s="194"/>
      <c r="BD4" s="194"/>
      <c r="BE4" s="194"/>
      <c r="BF4" s="195" t="s">
        <v>535</v>
      </c>
      <c r="BG4" s="195"/>
      <c r="BH4" s="195"/>
      <c r="BI4" s="38" t="s">
        <v>157</v>
      </c>
      <c r="CN4" s="16" t="s">
        <v>152</v>
      </c>
      <c r="CP4" s="182" t="s">
        <v>604</v>
      </c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4"/>
    </row>
    <row r="5" spans="2:109" s="38" customFormat="1" ht="14.25" customHeight="1">
      <c r="B5" s="38" t="s">
        <v>188</v>
      </c>
      <c r="CN5" s="16" t="s">
        <v>153</v>
      </c>
      <c r="CP5" s="182" t="s">
        <v>211</v>
      </c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4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5" t="s">
        <v>210</v>
      </c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36"/>
      <c r="CA6" s="36"/>
      <c r="CB6" s="36"/>
      <c r="CC6" s="36"/>
      <c r="CD6" s="36"/>
      <c r="CE6" s="35"/>
      <c r="CN6" s="16" t="s">
        <v>187</v>
      </c>
      <c r="CP6" s="182" t="s">
        <v>325</v>
      </c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4"/>
    </row>
    <row r="7" spans="2:109" s="38" customFormat="1" ht="33" customHeight="1">
      <c r="B7" s="189" t="s">
        <v>155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76" t="s">
        <v>272</v>
      </c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36"/>
      <c r="CA7" s="36"/>
      <c r="CB7" s="36"/>
      <c r="CC7" s="36"/>
      <c r="CD7" s="36"/>
      <c r="CE7" s="35"/>
      <c r="CN7" s="16" t="s">
        <v>202</v>
      </c>
      <c r="CP7" s="182" t="s">
        <v>125</v>
      </c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4"/>
    </row>
    <row r="8" spans="2:109" s="38" customFormat="1" ht="15" customHeight="1">
      <c r="B8" s="38" t="s">
        <v>346</v>
      </c>
      <c r="CN8" s="16"/>
      <c r="CP8" s="182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4"/>
    </row>
    <row r="9" spans="2:109" s="38" customFormat="1" ht="14.25" customHeight="1" thickBot="1">
      <c r="B9" s="38" t="s">
        <v>184</v>
      </c>
      <c r="CP9" s="186" t="s">
        <v>154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8"/>
    </row>
    <row r="10" spans="2:109" s="17" customFormat="1" ht="25.5" customHeight="1" thickBot="1">
      <c r="B10" s="177" t="s">
        <v>175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</row>
    <row r="11" spans="2:110" ht="34.5" customHeight="1">
      <c r="B11" s="181" t="s">
        <v>144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 t="s">
        <v>145</v>
      </c>
      <c r="AD11" s="165"/>
      <c r="AE11" s="165"/>
      <c r="AF11" s="165"/>
      <c r="AG11" s="165"/>
      <c r="AH11" s="165"/>
      <c r="AI11" s="165" t="s">
        <v>190</v>
      </c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 t="s">
        <v>185</v>
      </c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 t="s">
        <v>146</v>
      </c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 t="s">
        <v>147</v>
      </c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78"/>
      <c r="DF11" s="202" t="s">
        <v>496</v>
      </c>
    </row>
    <row r="12" spans="2:110" s="18" customFormat="1" ht="12" customHeight="1" thickBot="1">
      <c r="B12" s="170">
        <v>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56">
        <v>2</v>
      </c>
      <c r="AD12" s="156"/>
      <c r="AE12" s="156"/>
      <c r="AF12" s="156"/>
      <c r="AG12" s="156"/>
      <c r="AH12" s="156"/>
      <c r="AI12" s="156">
        <v>3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>
        <v>4</v>
      </c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>
        <v>5</v>
      </c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79">
        <v>6</v>
      </c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80"/>
      <c r="DF12" s="203"/>
    </row>
    <row r="13" spans="2:139" s="21" customFormat="1" ht="18.75" customHeight="1">
      <c r="B13" s="166" t="s">
        <v>176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72" t="s">
        <v>149</v>
      </c>
      <c r="AD13" s="169"/>
      <c r="AE13" s="169"/>
      <c r="AF13" s="169"/>
      <c r="AG13" s="169"/>
      <c r="AH13" s="169"/>
      <c r="AI13" s="169" t="s">
        <v>150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57">
        <f>BD15+BD59</f>
        <v>9081200</v>
      </c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49">
        <f>BZ15+BZ59</f>
        <v>761219.26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1"/>
      <c r="CP13" s="157">
        <f>BD13-BZ13</f>
        <v>8319980.74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9"/>
      <c r="DF13" s="43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3" t="s">
        <v>148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  <c r="AC14" s="163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60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2"/>
      <c r="CP14" s="146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8"/>
      <c r="DF14" s="44"/>
    </row>
    <row r="15" spans="2:137" s="21" customFormat="1" ht="22.5" customHeight="1">
      <c r="B15" s="114" t="s">
        <v>290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201" t="s">
        <v>149</v>
      </c>
      <c r="AD15" s="155"/>
      <c r="AE15" s="155"/>
      <c r="AF15" s="155"/>
      <c r="AG15" s="155"/>
      <c r="AH15" s="155"/>
      <c r="AI15" s="155" t="s">
        <v>254</v>
      </c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2">
        <f>BD16+BD21+BD30+BD38+BD50</f>
        <v>3233000</v>
      </c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4"/>
      <c r="BZ15" s="152">
        <f>BZ16+BZ30</f>
        <v>233544.26</v>
      </c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4"/>
      <c r="CP15" s="120">
        <f>BD15-BZ15</f>
        <v>2999455.74</v>
      </c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2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4" t="s">
        <v>208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33" t="s">
        <v>149</v>
      </c>
      <c r="AD16" s="134"/>
      <c r="AE16" s="134"/>
      <c r="AF16" s="134"/>
      <c r="AG16" s="134"/>
      <c r="AH16" s="134"/>
      <c r="AI16" s="134" t="s">
        <v>255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23">
        <f>BD17</f>
        <v>1088900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11">
        <f>BZ17</f>
        <v>51026.200000000004</v>
      </c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3"/>
      <c r="CP16" s="120">
        <f>BD16-BZ16</f>
        <v>1037873.8</v>
      </c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2"/>
      <c r="DF16" s="46">
        <f>DF17</f>
        <v>39775.86</v>
      </c>
    </row>
    <row r="17" spans="2:110" ht="18.75" customHeight="1">
      <c r="B17" s="75" t="s">
        <v>209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149</v>
      </c>
      <c r="AD17" s="79"/>
      <c r="AE17" s="79"/>
      <c r="AF17" s="79"/>
      <c r="AG17" s="79"/>
      <c r="AH17" s="79"/>
      <c r="AI17" s="79" t="s">
        <v>256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1088900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51026.200000000004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1037873.8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1.25" customHeight="1">
      <c r="B18" s="75" t="s">
        <v>323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149</v>
      </c>
      <c r="AD18" s="79"/>
      <c r="AE18" s="79"/>
      <c r="AF18" s="79"/>
      <c r="AG18" s="79"/>
      <c r="AH18" s="79"/>
      <c r="AI18" s="79" t="s">
        <v>257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1088900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50547.12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1038352.88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529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149</v>
      </c>
      <c r="AD19" s="79"/>
      <c r="AE19" s="79"/>
      <c r="AF19" s="79"/>
      <c r="AG19" s="79"/>
      <c r="AH19" s="79"/>
      <c r="AI19" s="79" t="s">
        <v>527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244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244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244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149</v>
      </c>
      <c r="AD20" s="79"/>
      <c r="AE20" s="79"/>
      <c r="AF20" s="79"/>
      <c r="AG20" s="79"/>
      <c r="AH20" s="79"/>
      <c r="AI20" s="79" t="s">
        <v>239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244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479.08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244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14" t="s">
        <v>212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  <c r="AC21" s="133" t="s">
        <v>149</v>
      </c>
      <c r="AD21" s="134"/>
      <c r="AE21" s="134"/>
      <c r="AF21" s="134"/>
      <c r="AG21" s="134"/>
      <c r="AH21" s="134"/>
      <c r="AI21" s="134" t="s">
        <v>258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23">
        <f>BD28</f>
        <v>514400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11" t="str">
        <f>BZ28</f>
        <v>-</v>
      </c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3"/>
      <c r="CP21" s="120">
        <f>BD21</f>
        <v>514400</v>
      </c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2"/>
      <c r="DF21" s="46">
        <f>DF28</f>
        <v>122027.68</v>
      </c>
    </row>
    <row r="22" spans="2:110" ht="33.75" customHeight="1" hidden="1">
      <c r="B22" s="75" t="s">
        <v>296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149</v>
      </c>
      <c r="AD22" s="79"/>
      <c r="AE22" s="79"/>
      <c r="AF22" s="79"/>
      <c r="AG22" s="79"/>
      <c r="AH22" s="79"/>
      <c r="AI22" s="79" t="s">
        <v>295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20" t="e">
        <f aca="true" t="shared" si="0" ref="CP22:CP27">BD22-BZ22</f>
        <v>#VALUE!</v>
      </c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2"/>
      <c r="DF22" s="47" t="str">
        <f>DF23</f>
        <v>-</v>
      </c>
    </row>
    <row r="23" spans="2:110" ht="48" customHeight="1" hidden="1">
      <c r="B23" s="75" t="s">
        <v>298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149</v>
      </c>
      <c r="AD23" s="79"/>
      <c r="AE23" s="79"/>
      <c r="AF23" s="79"/>
      <c r="AG23" s="79"/>
      <c r="AH23" s="79"/>
      <c r="AI23" s="79" t="s">
        <v>289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20" t="e">
        <f t="shared" si="0"/>
        <v>#VALUE!</v>
      </c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2"/>
      <c r="DF23" s="47" t="str">
        <f>DF24</f>
        <v>-</v>
      </c>
    </row>
    <row r="24" spans="2:110" ht="47.25" customHeight="1" hidden="1">
      <c r="B24" s="75" t="s">
        <v>298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149</v>
      </c>
      <c r="AD24" s="79"/>
      <c r="AE24" s="79"/>
      <c r="AF24" s="79"/>
      <c r="AG24" s="79"/>
      <c r="AH24" s="79"/>
      <c r="AI24" s="79" t="s">
        <v>302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244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20" t="e">
        <f t="shared" si="0"/>
        <v>#VALUE!</v>
      </c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2"/>
      <c r="DF24" s="47" t="str">
        <f>DF27</f>
        <v>-</v>
      </c>
    </row>
    <row r="25" spans="2:110" ht="0.75" customHeight="1" hidden="1">
      <c r="B25" s="75" t="s">
        <v>301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149</v>
      </c>
      <c r="AD25" s="79"/>
      <c r="AE25" s="79"/>
      <c r="AF25" s="79"/>
      <c r="AG25" s="79"/>
      <c r="AH25" s="79"/>
      <c r="AI25" s="79" t="s">
        <v>294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244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386622.86000000004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20" t="e">
        <f t="shared" si="0"/>
        <v>#VALUE!</v>
      </c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2"/>
      <c r="DF25" s="47">
        <f>SUM(DF15:DU24)</f>
        <v>411698.33999999997</v>
      </c>
    </row>
    <row r="26" spans="2:110" ht="43.5" customHeight="1" hidden="1">
      <c r="B26" s="75" t="s">
        <v>299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149</v>
      </c>
      <c r="AD26" s="79"/>
      <c r="AE26" s="79"/>
      <c r="AF26" s="79"/>
      <c r="AG26" s="79"/>
      <c r="AH26" s="79"/>
      <c r="AI26" s="79" t="s">
        <v>293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244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20" t="e">
        <f t="shared" si="0"/>
        <v>#VALUE!</v>
      </c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2"/>
      <c r="DF26" s="47" t="str">
        <f>DF27</f>
        <v>-</v>
      </c>
    </row>
    <row r="27" spans="2:110" ht="22.5" customHeight="1" hidden="1">
      <c r="B27" s="75" t="s">
        <v>300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149</v>
      </c>
      <c r="AD27" s="79"/>
      <c r="AE27" s="79"/>
      <c r="AF27" s="79"/>
      <c r="AG27" s="79"/>
      <c r="AH27" s="79"/>
      <c r="AI27" s="79" t="s">
        <v>292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244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244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20" t="e">
        <f t="shared" si="0"/>
        <v>#VALUE!</v>
      </c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2"/>
      <c r="DF27" s="47" t="s">
        <v>244</v>
      </c>
    </row>
    <row r="28" spans="2:110" ht="26.25" customHeight="1">
      <c r="B28" s="75" t="s">
        <v>213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149</v>
      </c>
      <c r="AD28" s="79"/>
      <c r="AE28" s="79"/>
      <c r="AF28" s="79"/>
      <c r="AG28" s="79"/>
      <c r="AH28" s="79"/>
      <c r="AI28" s="79" t="s">
        <v>274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514400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 t="str">
        <f>BZ29</f>
        <v>-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20">
        <f>BD28</f>
        <v>514400</v>
      </c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2"/>
      <c r="DF28" s="47">
        <f>DF29</f>
        <v>122027.68</v>
      </c>
    </row>
    <row r="29" spans="2:110" ht="25.5" customHeight="1">
      <c r="B29" s="75" t="s">
        <v>213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149</v>
      </c>
      <c r="AD29" s="79"/>
      <c r="AE29" s="79"/>
      <c r="AF29" s="79"/>
      <c r="AG29" s="79"/>
      <c r="AH29" s="79"/>
      <c r="AI29" s="79" t="s">
        <v>259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514400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 t="s">
        <v>244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20">
        <f>BD29</f>
        <v>514400</v>
      </c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2"/>
      <c r="DF29" s="47">
        <v>122027.68</v>
      </c>
    </row>
    <row r="30" spans="2:110" s="21" customFormat="1" ht="18.75" customHeight="1">
      <c r="B30" s="114" t="s">
        <v>214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133" t="s">
        <v>149</v>
      </c>
      <c r="AD30" s="134"/>
      <c r="AE30" s="134"/>
      <c r="AF30" s="134"/>
      <c r="AG30" s="134"/>
      <c r="AH30" s="134"/>
      <c r="AI30" s="134" t="s">
        <v>261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23">
        <f>BD31+BD33</f>
        <v>1409200</v>
      </c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11">
        <f>BZ31+BZ33</f>
        <v>182518.06</v>
      </c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3"/>
      <c r="CP30" s="120">
        <f aca="true" t="shared" si="1" ref="CP30:CP37">BD30-BZ30</f>
        <v>1226681.94</v>
      </c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2"/>
      <c r="DF30" s="46">
        <f>DF31+DF33</f>
        <v>8539.54</v>
      </c>
    </row>
    <row r="31" spans="2:110" ht="22.5" customHeight="1">
      <c r="B31" s="75" t="s">
        <v>215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149</v>
      </c>
      <c r="AD31" s="79"/>
      <c r="AE31" s="79"/>
      <c r="AF31" s="79"/>
      <c r="AG31" s="79"/>
      <c r="AH31" s="79"/>
      <c r="AI31" s="79" t="s">
        <v>262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67800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132.94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 t="shared" si="1"/>
        <v>67667.06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149</v>
      </c>
      <c r="AD32" s="79"/>
      <c r="AE32" s="79"/>
      <c r="AF32" s="79"/>
      <c r="AG32" s="79"/>
      <c r="AH32" s="79"/>
      <c r="AI32" s="79" t="s">
        <v>263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67800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132.94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t="shared" si="1"/>
        <v>67667.06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149</v>
      </c>
      <c r="AD33" s="79"/>
      <c r="AE33" s="79"/>
      <c r="AF33" s="79"/>
      <c r="AG33" s="79"/>
      <c r="AH33" s="79"/>
      <c r="AI33" s="79" t="s">
        <v>264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1341400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182385.12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1159014.88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0" t="s">
        <v>140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94" t="s">
        <v>149</v>
      </c>
      <c r="AD34" s="95"/>
      <c r="AE34" s="95"/>
      <c r="AF34" s="95"/>
      <c r="AG34" s="95"/>
      <c r="AH34" s="95"/>
      <c r="AI34" s="95" t="s">
        <v>322</v>
      </c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84">
        <f>BD35</f>
        <v>555300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178677.1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376622.9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149</v>
      </c>
      <c r="AD35" s="79"/>
      <c r="AE35" s="79"/>
      <c r="AF35" s="79"/>
      <c r="AG35" s="79"/>
      <c r="AH35" s="79"/>
      <c r="AI35" s="79" t="s">
        <v>203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555300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178677.1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376622.9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149</v>
      </c>
      <c r="AD36" s="79"/>
      <c r="AE36" s="79"/>
      <c r="AF36" s="79"/>
      <c r="AG36" s="79"/>
      <c r="AH36" s="79"/>
      <c r="AI36" s="79" t="s">
        <v>205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786100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3708.02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782391.98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149</v>
      </c>
      <c r="AD37" s="79"/>
      <c r="AE37" s="79"/>
      <c r="AF37" s="79"/>
      <c r="AG37" s="79"/>
      <c r="AH37" s="79"/>
      <c r="AI37" s="79" t="s">
        <v>206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786100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3708.02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782391.98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14" t="s">
        <v>217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6"/>
      <c r="AC38" s="133" t="s">
        <v>149</v>
      </c>
      <c r="AD38" s="134"/>
      <c r="AE38" s="134"/>
      <c r="AF38" s="134"/>
      <c r="AG38" s="134"/>
      <c r="AH38" s="134"/>
      <c r="AI38" s="134" t="s">
        <v>267</v>
      </c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23">
        <f>BD39</f>
        <v>220000</v>
      </c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11" t="str">
        <f>BZ39</f>
        <v>-</v>
      </c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3"/>
      <c r="CP38" s="120">
        <f>BD38</f>
        <v>220000</v>
      </c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2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149</v>
      </c>
      <c r="AD39" s="79"/>
      <c r="AE39" s="79"/>
      <c r="AF39" s="79"/>
      <c r="AG39" s="79"/>
      <c r="AH39" s="79"/>
      <c r="AI39" s="79" t="s">
        <v>268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 t="str">
        <f>BZ44</f>
        <v>-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BD39</f>
        <v>220000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149</v>
      </c>
      <c r="AD40" s="79"/>
      <c r="AE40" s="79"/>
      <c r="AF40" s="79"/>
      <c r="AG40" s="79"/>
      <c r="AH40" s="79"/>
      <c r="AI40" s="79" t="s">
        <v>269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149</v>
      </c>
      <c r="AD41" s="79"/>
      <c r="AE41" s="79"/>
      <c r="AF41" s="79"/>
      <c r="AG41" s="79"/>
      <c r="AH41" s="79"/>
      <c r="AI41" s="79" t="s">
        <v>273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244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244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244</v>
      </c>
    </row>
    <row r="42" spans="2:110" ht="114.75" customHeight="1" hidden="1">
      <c r="B42" s="75" t="s">
        <v>135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149</v>
      </c>
      <c r="AD42" s="79"/>
      <c r="AE42" s="79"/>
      <c r="AF42" s="79"/>
      <c r="AG42" s="79"/>
      <c r="AH42" s="79"/>
      <c r="AI42" s="79" t="s">
        <v>127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244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244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244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149</v>
      </c>
      <c r="AD43" s="79"/>
      <c r="AE43" s="79"/>
      <c r="AF43" s="79"/>
      <c r="AG43" s="79"/>
      <c r="AH43" s="79"/>
      <c r="AI43" s="79" t="s">
        <v>126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244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244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244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335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90" t="s">
        <v>149</v>
      </c>
      <c r="AD44" s="118"/>
      <c r="AE44" s="118"/>
      <c r="AF44" s="118"/>
      <c r="AG44" s="118"/>
      <c r="AH44" s="119"/>
      <c r="AI44" s="117" t="s">
        <v>334</v>
      </c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 t="str">
        <f>BZ45</f>
        <v>-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</f>
        <v>220000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39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90" t="s">
        <v>149</v>
      </c>
      <c r="AD45" s="118"/>
      <c r="AE45" s="118"/>
      <c r="AF45" s="118"/>
      <c r="AG45" s="118"/>
      <c r="AH45" s="119"/>
      <c r="AI45" s="117" t="s">
        <v>328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9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 t="s">
        <v>244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</f>
        <v>220000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39"/>
      <c r="DF45" s="47">
        <v>0</v>
      </c>
    </row>
    <row r="46" spans="2:110" ht="9.75" customHeight="1" hidden="1">
      <c r="B46" s="114" t="s">
        <v>318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33" t="s">
        <v>149</v>
      </c>
      <c r="AD46" s="134"/>
      <c r="AE46" s="134"/>
      <c r="AF46" s="134"/>
      <c r="AG46" s="134"/>
      <c r="AH46" s="134"/>
      <c r="AI46" s="134" t="s">
        <v>319</v>
      </c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23" t="str">
        <f>BD47</f>
        <v>-</v>
      </c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43" t="str">
        <f>BZ47</f>
        <v>-</v>
      </c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5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320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149</v>
      </c>
      <c r="AD47" s="79"/>
      <c r="AE47" s="79"/>
      <c r="AF47" s="79"/>
      <c r="AG47" s="79"/>
      <c r="AH47" s="79"/>
      <c r="AI47" s="79" t="s">
        <v>321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8" t="str">
        <f>BZ48</f>
        <v>-</v>
      </c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90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4" customHeight="1" hidden="1">
      <c r="B48" s="114" t="s">
        <v>536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78" t="s">
        <v>149</v>
      </c>
      <c r="AD48" s="79"/>
      <c r="AE48" s="79"/>
      <c r="AF48" s="79"/>
      <c r="AG48" s="79"/>
      <c r="AH48" s="79"/>
      <c r="AI48" s="79" t="s">
        <v>538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0" t="s">
        <v>244</v>
      </c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140" t="str">
        <f>BZ49</f>
        <v>-</v>
      </c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2"/>
      <c r="CP48" s="84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244</v>
      </c>
    </row>
    <row r="49" spans="2:110" ht="39" customHeight="1" hidden="1">
      <c r="B49" s="75" t="s">
        <v>539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149</v>
      </c>
      <c r="AD49" s="79"/>
      <c r="AE49" s="79"/>
      <c r="AF49" s="79"/>
      <c r="AG49" s="79"/>
      <c r="AH49" s="79"/>
      <c r="AI49" s="79" t="s">
        <v>537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244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40" t="s">
        <v>244</v>
      </c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2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244</v>
      </c>
    </row>
    <row r="50" spans="2:110" s="21" customFormat="1" ht="23.25" customHeight="1">
      <c r="B50" s="114" t="s">
        <v>307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33" t="s">
        <v>149</v>
      </c>
      <c r="AD50" s="134"/>
      <c r="AE50" s="134"/>
      <c r="AF50" s="134"/>
      <c r="AG50" s="134"/>
      <c r="AH50" s="134"/>
      <c r="AI50" s="134" t="s">
        <v>306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23">
        <f>BD54</f>
        <v>500</v>
      </c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11" t="s">
        <v>244</v>
      </c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3"/>
      <c r="CP50" s="84">
        <f>BD50</f>
        <v>500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DF54</f>
        <v>0</v>
      </c>
    </row>
    <row r="51" spans="2:110" ht="39" customHeight="1" hidden="1">
      <c r="B51" s="75" t="s">
        <v>521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149</v>
      </c>
      <c r="AD51" s="79"/>
      <c r="AE51" s="79"/>
      <c r="AF51" s="79"/>
      <c r="AG51" s="79"/>
      <c r="AH51" s="79"/>
      <c r="AI51" s="79" t="s">
        <v>519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 t="s">
        <v>244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 t="s">
        <v>244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 t="s">
        <v>244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DF52</f>
        <v>0</v>
      </c>
    </row>
    <row r="52" spans="2:110" ht="57.75" customHeight="1" hidden="1">
      <c r="B52" s="75" t="s">
        <v>498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149</v>
      </c>
      <c r="AD52" s="79"/>
      <c r="AE52" s="79"/>
      <c r="AF52" s="79"/>
      <c r="AG52" s="79"/>
      <c r="AH52" s="79"/>
      <c r="AI52" s="79" t="s">
        <v>520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 t="s">
        <v>244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 t="s">
        <v>244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 t="s">
        <v>244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DF54</f>
        <v>0</v>
      </c>
    </row>
    <row r="53" spans="2:110" ht="39" customHeight="1" hidden="1">
      <c r="B53" s="75" t="s">
        <v>521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149</v>
      </c>
      <c r="AD53" s="79"/>
      <c r="AE53" s="79"/>
      <c r="AF53" s="79"/>
      <c r="AG53" s="79"/>
      <c r="AH53" s="79"/>
      <c r="AI53" s="79" t="s">
        <v>528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244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244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tr">
        <f>BD53</f>
        <v>-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39" customHeight="1">
      <c r="B54" s="75" t="s">
        <v>521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149</v>
      </c>
      <c r="AD54" s="79"/>
      <c r="AE54" s="79"/>
      <c r="AF54" s="79"/>
      <c r="AG54" s="79"/>
      <c r="AH54" s="79"/>
      <c r="AI54" s="79" t="s">
        <v>497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>
        <f>BD55</f>
        <v>500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244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>
        <f>BD54</f>
        <v>500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DF55</f>
        <v>0</v>
      </c>
    </row>
    <row r="55" spans="2:110" ht="61.5" customHeight="1">
      <c r="B55" s="75" t="s">
        <v>498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149</v>
      </c>
      <c r="AD55" s="79"/>
      <c r="AE55" s="79"/>
      <c r="AF55" s="79"/>
      <c r="AG55" s="79"/>
      <c r="AH55" s="79"/>
      <c r="AI55" s="79" t="s">
        <v>499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>
        <v>500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 t="s">
        <v>244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BD55</f>
        <v>500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v>0</v>
      </c>
    </row>
    <row r="56" spans="2:110" s="21" customFormat="1" ht="25.5" customHeight="1" hidden="1">
      <c r="B56" s="114" t="s">
        <v>311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133" t="s">
        <v>149</v>
      </c>
      <c r="AD56" s="134"/>
      <c r="AE56" s="134"/>
      <c r="AF56" s="134"/>
      <c r="AG56" s="134"/>
      <c r="AH56" s="134"/>
      <c r="AI56" s="134" t="s">
        <v>312</v>
      </c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23" t="s">
        <v>244</v>
      </c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43">
        <f>BZ57</f>
        <v>0</v>
      </c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5"/>
      <c r="CP56" s="120" t="e">
        <f aca="true" t="shared" si="2" ref="CP56:CP63">BD56-BZ56</f>
        <v>#VALUE!</v>
      </c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2"/>
      <c r="DF56" s="46">
        <f>DF57</f>
        <v>0</v>
      </c>
    </row>
    <row r="57" spans="2:110" ht="23.25" customHeight="1" hidden="1">
      <c r="B57" s="75" t="s">
        <v>314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149</v>
      </c>
      <c r="AD57" s="79"/>
      <c r="AE57" s="79"/>
      <c r="AF57" s="79"/>
      <c r="AG57" s="79"/>
      <c r="AH57" s="79"/>
      <c r="AI57" s="79" t="s">
        <v>315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 t="s">
        <v>244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8">
        <f>BZ58</f>
        <v>0</v>
      </c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90"/>
      <c r="CP57" s="84" t="e">
        <f t="shared" si="2"/>
        <v>#VALUE!</v>
      </c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20.25" customHeight="1" hidden="1">
      <c r="B58" s="75" t="s">
        <v>316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149</v>
      </c>
      <c r="AD58" s="79"/>
      <c r="AE58" s="79"/>
      <c r="AF58" s="79"/>
      <c r="AG58" s="79"/>
      <c r="AH58" s="79"/>
      <c r="AI58" s="79" t="s">
        <v>310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 t="s">
        <v>244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8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90"/>
      <c r="CP58" s="84" t="e">
        <f t="shared" si="2"/>
        <v>#VALUE!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/>
    </row>
    <row r="59" spans="2:110" s="21" customFormat="1" ht="20.25" customHeight="1">
      <c r="B59" s="114" t="s">
        <v>218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6"/>
      <c r="AC59" s="133" t="s">
        <v>149</v>
      </c>
      <c r="AD59" s="134"/>
      <c r="AE59" s="134"/>
      <c r="AF59" s="134"/>
      <c r="AG59" s="134"/>
      <c r="AH59" s="134"/>
      <c r="AI59" s="134" t="s">
        <v>265</v>
      </c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23">
        <f>BD60</f>
        <v>5848200</v>
      </c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11">
        <f>BZ60</f>
        <v>527675</v>
      </c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3"/>
      <c r="CP59" s="120">
        <f t="shared" si="2"/>
        <v>5320525</v>
      </c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2"/>
      <c r="DF59" s="46" t="e">
        <f>DF60</f>
        <v>#REF!</v>
      </c>
    </row>
    <row r="60" spans="2:110" ht="47.25" customHeight="1">
      <c r="B60" s="75" t="s">
        <v>291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149</v>
      </c>
      <c r="AD60" s="79"/>
      <c r="AE60" s="79"/>
      <c r="AF60" s="79"/>
      <c r="AG60" s="79"/>
      <c r="AH60" s="79"/>
      <c r="AI60" s="79" t="s">
        <v>266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>
        <f>BD61+BD64+BD69+BD74</f>
        <v>5848200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>
        <f>BZ61+BZ69</f>
        <v>527675</v>
      </c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3"/>
      <c r="CP60" s="84">
        <f t="shared" si="2"/>
        <v>5320525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 t="e">
        <f>DF61+DF64+DF69</f>
        <v>#REF!</v>
      </c>
    </row>
    <row r="61" spans="2:110" ht="35.25" customHeight="1">
      <c r="B61" s="75" t="s">
        <v>327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149</v>
      </c>
      <c r="AD61" s="79"/>
      <c r="AE61" s="79"/>
      <c r="AF61" s="79"/>
      <c r="AG61" s="79"/>
      <c r="AH61" s="79"/>
      <c r="AI61" s="79" t="s">
        <v>573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>
        <f>BD62</f>
        <v>4382000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>
        <f>BZ62</f>
        <v>525000</v>
      </c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3"/>
      <c r="CP61" s="84">
        <f t="shared" si="2"/>
        <v>3857000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>
        <f>DF62</f>
        <v>505100</v>
      </c>
    </row>
    <row r="62" spans="2:110" ht="23.25" customHeight="1">
      <c r="B62" s="75" t="s">
        <v>326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 t="s">
        <v>149</v>
      </c>
      <c r="AD62" s="79"/>
      <c r="AE62" s="79"/>
      <c r="AF62" s="79"/>
      <c r="AG62" s="79"/>
      <c r="AH62" s="79"/>
      <c r="AI62" s="79" t="s">
        <v>572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80">
        <f>BD63</f>
        <v>4382000</v>
      </c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>
        <f>BZ63</f>
        <v>525000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4">
        <f t="shared" si="2"/>
        <v>3857000</v>
      </c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6"/>
      <c r="DF62" s="47">
        <f>DF63</f>
        <v>505100</v>
      </c>
    </row>
    <row r="63" spans="2:110" ht="35.25" customHeight="1">
      <c r="B63" s="75" t="s">
        <v>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149</v>
      </c>
      <c r="AD63" s="79"/>
      <c r="AE63" s="79"/>
      <c r="AF63" s="79"/>
      <c r="AG63" s="79"/>
      <c r="AH63" s="79"/>
      <c r="AI63" s="79" t="s">
        <v>571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v>4382000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v>525000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 t="shared" si="2"/>
        <v>3857000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>
        <v>505100</v>
      </c>
    </row>
    <row r="64" spans="2:110" ht="25.5" customHeight="1">
      <c r="B64" s="75" t="s">
        <v>454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149</v>
      </c>
      <c r="AD64" s="79"/>
      <c r="AE64" s="79"/>
      <c r="AF64" s="79"/>
      <c r="AG64" s="79"/>
      <c r="AH64" s="79"/>
      <c r="AI64" s="79" t="s">
        <v>570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BD65+BD67</f>
        <v>208400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 t="s">
        <v>244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>BD64</f>
        <v>208400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 t="e">
        <f>DF67+#REF!</f>
        <v>#REF!</v>
      </c>
    </row>
    <row r="65" spans="2:110" ht="45" customHeight="1">
      <c r="B65" s="75" t="s">
        <v>220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149</v>
      </c>
      <c r="AD65" s="79"/>
      <c r="AE65" s="79"/>
      <c r="AF65" s="79"/>
      <c r="AG65" s="79"/>
      <c r="AH65" s="79"/>
      <c r="AI65" s="79" t="s">
        <v>569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v>200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 t="s">
        <v>244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>BD65</f>
        <v>200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DF67</f>
        <v>0</v>
      </c>
    </row>
    <row r="66" spans="2:110" ht="47.25" customHeight="1">
      <c r="B66" s="75" t="s">
        <v>9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149</v>
      </c>
      <c r="AD66" s="79"/>
      <c r="AE66" s="79"/>
      <c r="AF66" s="79"/>
      <c r="AG66" s="79"/>
      <c r="AH66" s="79"/>
      <c r="AI66" s="79" t="s">
        <v>568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 t="s">
        <v>244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>BD66</f>
        <v>200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/>
    </row>
    <row r="67" spans="2:110" ht="57.75" customHeight="1">
      <c r="B67" s="75" t="s">
        <v>219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149</v>
      </c>
      <c r="AD67" s="79"/>
      <c r="AE67" s="79"/>
      <c r="AF67" s="79"/>
      <c r="AG67" s="79"/>
      <c r="AH67" s="79"/>
      <c r="AI67" s="79" t="s">
        <v>567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</f>
        <v>208200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 t="s">
        <v>244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</f>
        <v>208200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>
        <f>DF68</f>
        <v>0</v>
      </c>
    </row>
    <row r="68" spans="2:110" ht="55.5" customHeight="1">
      <c r="B68" s="75" t="s">
        <v>8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149</v>
      </c>
      <c r="AD68" s="79"/>
      <c r="AE68" s="79"/>
      <c r="AF68" s="79"/>
      <c r="AG68" s="79"/>
      <c r="AH68" s="79"/>
      <c r="AI68" s="79" t="s">
        <v>566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208200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 t="s">
        <v>244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>
        <f>BD68</f>
        <v>208200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/>
    </row>
    <row r="69" spans="2:110" ht="18.75" customHeight="1">
      <c r="B69" s="75" t="s">
        <v>221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149</v>
      </c>
      <c r="AD69" s="79"/>
      <c r="AE69" s="79"/>
      <c r="AF69" s="79"/>
      <c r="AG69" s="79"/>
      <c r="AH69" s="79"/>
      <c r="AI69" s="79" t="s">
        <v>565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f>BD70</f>
        <v>1257800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f>BZ70</f>
        <v>2675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>
        <f>BD69-BZ69</f>
        <v>1255125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>
        <f>DF70+DF73</f>
        <v>2057</v>
      </c>
    </row>
    <row r="70" spans="2:110" ht="45.75" customHeight="1">
      <c r="B70" s="75" t="s">
        <v>390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149</v>
      </c>
      <c r="AD70" s="79"/>
      <c r="AE70" s="79"/>
      <c r="AF70" s="79"/>
      <c r="AG70" s="79"/>
      <c r="AH70" s="79"/>
      <c r="AI70" s="79" t="s">
        <v>564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1257800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2675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BD70-BZ70</f>
        <v>1255125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2057</v>
      </c>
    </row>
    <row r="71" spans="2:110" ht="48" customHeight="1" thickBot="1">
      <c r="B71" s="135" t="s">
        <v>391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7"/>
      <c r="AC71" s="131" t="s">
        <v>149</v>
      </c>
      <c r="AD71" s="132"/>
      <c r="AE71" s="132"/>
      <c r="AF71" s="132"/>
      <c r="AG71" s="132"/>
      <c r="AH71" s="132"/>
      <c r="AI71" s="132" t="s">
        <v>563</v>
      </c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8">
        <v>1257800</v>
      </c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28">
        <v>2675</v>
      </c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0"/>
      <c r="CP71" s="104">
        <f>BD71-BZ71</f>
        <v>1255125</v>
      </c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9"/>
      <c r="DF71" s="47">
        <v>2057</v>
      </c>
    </row>
    <row r="72" spans="2:110" ht="35.25" customHeight="1" hidden="1">
      <c r="B72" s="110" t="s">
        <v>418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3"/>
      <c r="AC72" s="94" t="s">
        <v>149</v>
      </c>
      <c r="AD72" s="95"/>
      <c r="AE72" s="95"/>
      <c r="AF72" s="95"/>
      <c r="AG72" s="95"/>
      <c r="AH72" s="95"/>
      <c r="AI72" s="95" t="s">
        <v>420</v>
      </c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84" t="s">
        <v>244</v>
      </c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125" t="s">
        <v>244</v>
      </c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7"/>
      <c r="CP72" s="84" t="s">
        <v>244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</f>
        <v>0</v>
      </c>
    </row>
    <row r="73" spans="2:110" ht="35.25" customHeight="1" hidden="1" thickBot="1">
      <c r="B73" s="99" t="s">
        <v>419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1"/>
      <c r="AC73" s="102" t="s">
        <v>149</v>
      </c>
      <c r="AD73" s="103"/>
      <c r="AE73" s="103"/>
      <c r="AF73" s="103"/>
      <c r="AG73" s="103"/>
      <c r="AH73" s="103"/>
      <c r="AI73" s="103" t="s">
        <v>426</v>
      </c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4" t="s">
        <v>244</v>
      </c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5" t="s">
        <v>244</v>
      </c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7"/>
      <c r="CP73" s="104" t="s">
        <v>244</v>
      </c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9"/>
      <c r="DF73" s="47"/>
    </row>
    <row r="74" spans="2:110" ht="35.25" customHeight="1" hidden="1">
      <c r="B74" s="91" t="s">
        <v>400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3"/>
      <c r="AC74" s="94" t="s">
        <v>149</v>
      </c>
      <c r="AD74" s="95"/>
      <c r="AE74" s="95"/>
      <c r="AF74" s="95"/>
      <c r="AG74" s="95"/>
      <c r="AH74" s="95"/>
      <c r="AI74" s="95" t="s">
        <v>401</v>
      </c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125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7"/>
      <c r="CP74" s="84" t="s">
        <v>244</v>
      </c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124"/>
      <c r="DF74" s="42"/>
    </row>
    <row r="75" spans="2:121" ht="33" customHeight="1" hidden="1">
      <c r="B75" s="87" t="s">
        <v>400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78" t="s">
        <v>149</v>
      </c>
      <c r="AD75" s="79"/>
      <c r="AE75" s="79"/>
      <c r="AF75" s="79"/>
      <c r="AG75" s="79"/>
      <c r="AH75" s="79"/>
      <c r="AI75" s="79" t="s">
        <v>402</v>
      </c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3"/>
      <c r="CP75" s="84" t="s">
        <v>244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124"/>
      <c r="DF75" s="42"/>
      <c r="DO75" s="40">
        <v>7488.51</v>
      </c>
      <c r="DP75" s="39"/>
      <c r="DQ75" s="39"/>
    </row>
    <row r="76" spans="2:109" ht="126.75" customHeight="1" hidden="1">
      <c r="B76" s="91" t="s">
        <v>429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3"/>
      <c r="AC76" s="94" t="s">
        <v>149</v>
      </c>
      <c r="AD76" s="95"/>
      <c r="AE76" s="95"/>
      <c r="AF76" s="95"/>
      <c r="AG76" s="95"/>
      <c r="AH76" s="95"/>
      <c r="AI76" s="95" t="s">
        <v>427</v>
      </c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84">
        <v>0</v>
      </c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96">
        <v>0</v>
      </c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8"/>
      <c r="CP76" s="84">
        <v>0</v>
      </c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6"/>
    </row>
    <row r="77" spans="2:121" ht="129" customHeight="1" hidden="1">
      <c r="B77" s="87" t="s">
        <v>429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78" t="s">
        <v>149</v>
      </c>
      <c r="AD77" s="79"/>
      <c r="AE77" s="79"/>
      <c r="AF77" s="79"/>
      <c r="AG77" s="79"/>
      <c r="AH77" s="79"/>
      <c r="AI77" s="79" t="s">
        <v>428</v>
      </c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80">
        <v>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8">
        <v>0</v>
      </c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90"/>
      <c r="CP77" s="84">
        <v>0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6"/>
      <c r="DO77" s="40">
        <v>7488.51</v>
      </c>
      <c r="DP77" s="39"/>
      <c r="DQ77" s="39"/>
    </row>
    <row r="78" spans="78:93" ht="12"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</row>
  </sheetData>
  <sheetProtection/>
  <mergeCells count="419"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61:DE61"/>
    <mergeCell ref="BZ62:CO62"/>
    <mergeCell ref="CP62:DE62"/>
    <mergeCell ref="CP63:DE63"/>
    <mergeCell ref="BZ64:CO64"/>
    <mergeCell ref="CP64:DE64"/>
    <mergeCell ref="BZ63:CO63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B73:AB73"/>
    <mergeCell ref="AC73:AH73"/>
    <mergeCell ref="AI73:BC73"/>
    <mergeCell ref="BD73:BY73"/>
    <mergeCell ref="BZ73:CO73"/>
    <mergeCell ref="CP73:DE73"/>
    <mergeCell ref="B76:AB76"/>
    <mergeCell ref="AC76:AH76"/>
    <mergeCell ref="AI76:BC76"/>
    <mergeCell ref="BD76:BY76"/>
    <mergeCell ref="BZ76:CO76"/>
    <mergeCell ref="CP76:DE76"/>
    <mergeCell ref="B77:AB77"/>
    <mergeCell ref="AC77:AH77"/>
    <mergeCell ref="AI77:BC77"/>
    <mergeCell ref="BD77:BY77"/>
    <mergeCell ref="BZ77:CO77"/>
    <mergeCell ref="CP77:DE77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3"/>
  <sheetViews>
    <sheetView zoomScaleSheetLayoutView="100" workbookViewId="0" topLeftCell="A254">
      <selection activeCell="BD240" sqref="BD240:BY240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70" t="s">
        <v>177</v>
      </c>
    </row>
    <row r="2" spans="2:108" s="17" customFormat="1" ht="22.5" customHeight="1">
      <c r="B2" s="262" t="s">
        <v>178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</row>
    <row r="3" spans="2:108" ht="34.5" customHeight="1">
      <c r="B3" s="251" t="s">
        <v>144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51" t="s">
        <v>145</v>
      </c>
      <c r="AD3" s="252"/>
      <c r="AE3" s="252"/>
      <c r="AF3" s="252"/>
      <c r="AG3" s="252"/>
      <c r="AH3" s="253"/>
      <c r="AI3" s="251" t="s">
        <v>191</v>
      </c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3"/>
      <c r="BD3" s="247" t="s">
        <v>186</v>
      </c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 t="s">
        <v>146</v>
      </c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 t="s">
        <v>147</v>
      </c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</row>
    <row r="4" spans="2:108" s="18" customFormat="1" ht="12" customHeight="1" thickBot="1">
      <c r="B4" s="270">
        <v>1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2"/>
      <c r="AC4" s="248">
        <v>2</v>
      </c>
      <c r="AD4" s="249"/>
      <c r="AE4" s="249"/>
      <c r="AF4" s="249"/>
      <c r="AG4" s="249"/>
      <c r="AH4" s="250"/>
      <c r="AI4" s="248">
        <v>3</v>
      </c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50"/>
      <c r="BD4" s="156">
        <v>4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>
        <v>5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>
        <v>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4" t="s">
        <v>158</v>
      </c>
      <c r="AD5" s="245"/>
      <c r="AE5" s="245"/>
      <c r="AF5" s="245"/>
      <c r="AG5" s="245"/>
      <c r="AH5" s="246"/>
      <c r="AI5" s="274" t="s">
        <v>150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6"/>
      <c r="BD5" s="157">
        <f>BD6</f>
        <v>9081200</v>
      </c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>
        <f>BZ6</f>
        <v>163237.69</v>
      </c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49">
        <f>BD5-BZ5</f>
        <v>8917962.31</v>
      </c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56" t="s">
        <v>210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8"/>
      <c r="AC6" s="244"/>
      <c r="AD6" s="254"/>
      <c r="AE6" s="254"/>
      <c r="AF6" s="254"/>
      <c r="AG6" s="254"/>
      <c r="AH6" s="255"/>
      <c r="AI6" s="241" t="s">
        <v>11</v>
      </c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3"/>
      <c r="BD6" s="149">
        <f>BD8+BD126+BD139+BD166+BD189+BD244+BD253+BD266+BD292</f>
        <v>9081200</v>
      </c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1"/>
      <c r="BZ6" s="149">
        <f>BZ8+BZ189+BZ253</f>
        <v>163237.69</v>
      </c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1"/>
      <c r="CP6" s="149">
        <f>BD6-BZ6</f>
        <v>8917962.31</v>
      </c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63" t="s">
        <v>148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5"/>
      <c r="AC7" s="221"/>
      <c r="AD7" s="222"/>
      <c r="AE7" s="222"/>
      <c r="AF7" s="222"/>
      <c r="AG7" s="222"/>
      <c r="AH7" s="223"/>
      <c r="AI7" s="227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3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60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59" t="s">
        <v>222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1"/>
      <c r="AC8" s="269" t="s">
        <v>158</v>
      </c>
      <c r="AD8" s="267"/>
      <c r="AE8" s="267"/>
      <c r="AF8" s="267"/>
      <c r="AG8" s="267"/>
      <c r="AH8" s="268"/>
      <c r="AI8" s="266" t="s">
        <v>12</v>
      </c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8"/>
      <c r="BD8" s="120">
        <f>BD22+BD68+BD76</f>
        <v>4773600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>
        <f>BZ22</f>
        <v>106847.73</v>
      </c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52">
        <f>BD8-BZ8</f>
        <v>4666752.27</v>
      </c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7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90"/>
      <c r="AD9" s="118"/>
      <c r="AE9" s="118"/>
      <c r="AF9" s="118"/>
      <c r="AG9" s="118"/>
      <c r="AH9" s="119"/>
      <c r="AI9" s="117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9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25">
        <f aca="true" t="shared" si="0" ref="CP9:CP61">BD9-BZ9</f>
        <v>0</v>
      </c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7"/>
    </row>
    <row r="10" spans="2:108" ht="15" customHeight="1" hidden="1">
      <c r="B10" s="8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90"/>
      <c r="AD10" s="118"/>
      <c r="AE10" s="118"/>
      <c r="AF10" s="118"/>
      <c r="AG10" s="118"/>
      <c r="AH10" s="119"/>
      <c r="AI10" s="117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25">
        <f t="shared" si="0"/>
        <v>0</v>
      </c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2:108" ht="15" customHeight="1" hidden="1">
      <c r="B11" s="8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90"/>
      <c r="AD11" s="118"/>
      <c r="AE11" s="118"/>
      <c r="AF11" s="118"/>
      <c r="AG11" s="118"/>
      <c r="AH11" s="119"/>
      <c r="AI11" s="117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9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25">
        <f t="shared" si="0"/>
        <v>0</v>
      </c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2:108" ht="45.75" customHeight="1" hidden="1">
      <c r="B12" s="8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90"/>
      <c r="AD12" s="118"/>
      <c r="AE12" s="118"/>
      <c r="AF12" s="118"/>
      <c r="AG12" s="118"/>
      <c r="AH12" s="119"/>
      <c r="AI12" s="117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9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25">
        <f t="shared" si="0"/>
        <v>0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7"/>
    </row>
    <row r="13" spans="2:108" ht="15.75" customHeight="1" hidden="1">
      <c r="B13" s="8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90"/>
      <c r="AD13" s="118"/>
      <c r="AE13" s="118"/>
      <c r="AF13" s="118"/>
      <c r="AG13" s="118"/>
      <c r="AH13" s="119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9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25">
        <f t="shared" si="0"/>
        <v>0</v>
      </c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7"/>
    </row>
    <row r="14" spans="2:108" ht="22.5" customHeight="1" hidden="1">
      <c r="B14" s="8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90"/>
      <c r="AD14" s="118"/>
      <c r="AE14" s="118"/>
      <c r="AF14" s="118"/>
      <c r="AG14" s="118"/>
      <c r="AH14" s="119"/>
      <c r="AI14" s="117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9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25">
        <f t="shared" si="0"/>
        <v>0</v>
      </c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7"/>
    </row>
    <row r="15" spans="2:108" ht="15" customHeight="1" hidden="1">
      <c r="B15" s="8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90"/>
      <c r="AD15" s="118"/>
      <c r="AE15" s="118"/>
      <c r="AF15" s="118"/>
      <c r="AG15" s="118"/>
      <c r="AH15" s="119"/>
      <c r="AI15" s="117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25">
        <f t="shared" si="0"/>
        <v>0</v>
      </c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7"/>
    </row>
    <row r="16" spans="2:108" ht="15" customHeight="1" hidden="1">
      <c r="B16" s="87" t="s">
        <v>225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90" t="s">
        <v>158</v>
      </c>
      <c r="AD16" s="118"/>
      <c r="AE16" s="118"/>
      <c r="AF16" s="118"/>
      <c r="AG16" s="118"/>
      <c r="AH16" s="119"/>
      <c r="AI16" s="117" t="s">
        <v>348</v>
      </c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244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25" t="e">
        <f t="shared" si="0"/>
        <v>#VALUE!</v>
      </c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7"/>
    </row>
    <row r="17" spans="2:108" ht="23.25" customHeight="1" hidden="1">
      <c r="B17" s="87" t="s">
        <v>275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90" t="s">
        <v>158</v>
      </c>
      <c r="AD17" s="118"/>
      <c r="AE17" s="118"/>
      <c r="AF17" s="118"/>
      <c r="AG17" s="118"/>
      <c r="AH17" s="119"/>
      <c r="AI17" s="117" t="s">
        <v>276</v>
      </c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9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244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25" t="e">
        <f t="shared" si="0"/>
        <v>#VALUE!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</row>
    <row r="18" spans="2:108" ht="15" customHeight="1" hidden="1">
      <c r="B18" s="87" t="s">
        <v>252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90" t="s">
        <v>158</v>
      </c>
      <c r="AD18" s="118"/>
      <c r="AE18" s="118"/>
      <c r="AF18" s="118"/>
      <c r="AG18" s="118"/>
      <c r="AH18" s="119"/>
      <c r="AI18" s="117" t="s">
        <v>277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9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244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25" t="e">
        <f t="shared" si="0"/>
        <v>#VALUE!</v>
      </c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7"/>
    </row>
    <row r="19" spans="2:108" ht="22.5" customHeight="1" hidden="1">
      <c r="B19" s="87" t="s">
        <v>223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90" t="s">
        <v>158</v>
      </c>
      <c r="AD19" s="118"/>
      <c r="AE19" s="118"/>
      <c r="AF19" s="118"/>
      <c r="AG19" s="118"/>
      <c r="AH19" s="119"/>
      <c r="AI19" s="117" t="s">
        <v>278</v>
      </c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9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244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25" t="e">
        <f t="shared" si="0"/>
        <v>#VALUE!</v>
      </c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2:108" ht="17.25" customHeight="1" hidden="1">
      <c r="B20" s="87" t="s">
        <v>224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90" t="s">
        <v>158</v>
      </c>
      <c r="AD20" s="118"/>
      <c r="AE20" s="118"/>
      <c r="AF20" s="118"/>
      <c r="AG20" s="118"/>
      <c r="AH20" s="119"/>
      <c r="AI20" s="117" t="s">
        <v>279</v>
      </c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244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25" t="e">
        <f t="shared" si="0"/>
        <v>#VALUE!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2:108" ht="17.25" customHeight="1" hidden="1">
      <c r="B21" s="87" t="s">
        <v>225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90" t="s">
        <v>158</v>
      </c>
      <c r="AD21" s="118"/>
      <c r="AE21" s="118"/>
      <c r="AF21" s="118"/>
      <c r="AG21" s="118"/>
      <c r="AH21" s="119"/>
      <c r="AI21" s="117" t="s">
        <v>303</v>
      </c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9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244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25" t="e">
        <f t="shared" si="0"/>
        <v>#VALUE!</v>
      </c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2:136" s="21" customFormat="1" ht="69" customHeight="1">
      <c r="B22" s="208" t="s">
        <v>226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207" t="s">
        <v>158</v>
      </c>
      <c r="AD22" s="205"/>
      <c r="AE22" s="205"/>
      <c r="AF22" s="205"/>
      <c r="AG22" s="205"/>
      <c r="AH22" s="206"/>
      <c r="AI22" s="204" t="s">
        <v>14</v>
      </c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6"/>
      <c r="BD22" s="123">
        <f>BD23+BD62</f>
        <v>4684200</v>
      </c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>
        <f>BZ23</f>
        <v>106847.73</v>
      </c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52">
        <f t="shared" si="0"/>
        <v>4577352.27</v>
      </c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7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90" t="s">
        <v>158</v>
      </c>
      <c r="AD23" s="118"/>
      <c r="AE23" s="118"/>
      <c r="AF23" s="118"/>
      <c r="AG23" s="118"/>
      <c r="AH23" s="119"/>
      <c r="AI23" s="117" t="s">
        <v>15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9"/>
      <c r="BD23" s="80">
        <f>BD24</f>
        <v>4684000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106847.73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25">
        <f t="shared" si="0"/>
        <v>4577152.27</v>
      </c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7" t="s">
        <v>349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90" t="s">
        <v>158</v>
      </c>
      <c r="AD24" s="118"/>
      <c r="AE24" s="118"/>
      <c r="AF24" s="118"/>
      <c r="AG24" s="118"/>
      <c r="AH24" s="119"/>
      <c r="AI24" s="117" t="s">
        <v>16</v>
      </c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9"/>
      <c r="BD24" s="80">
        <f>BD25+BD37</f>
        <v>4684000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106847.73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25">
        <f t="shared" si="0"/>
        <v>4577152.27</v>
      </c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7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90" t="s">
        <v>158</v>
      </c>
      <c r="AD25" s="118"/>
      <c r="AE25" s="118"/>
      <c r="AF25" s="118"/>
      <c r="AG25" s="118"/>
      <c r="AH25" s="119"/>
      <c r="AI25" s="117" t="s">
        <v>17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9"/>
      <c r="BD25" s="80">
        <f>BD26</f>
        <v>4062100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78675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25">
        <f t="shared" si="0"/>
        <v>3983425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2:108" ht="78.75" customHeight="1">
      <c r="B26" s="87" t="s">
        <v>46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90" t="s">
        <v>158</v>
      </c>
      <c r="AD26" s="118"/>
      <c r="AE26" s="118"/>
      <c r="AF26" s="118"/>
      <c r="AG26" s="118"/>
      <c r="AH26" s="119"/>
      <c r="AI26" s="117" t="s">
        <v>119</v>
      </c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9"/>
      <c r="BD26" s="80">
        <f>BD27</f>
        <v>4062100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78675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25">
        <f t="shared" si="0"/>
        <v>3983425</v>
      </c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2:108" ht="33" customHeight="1">
      <c r="B27" s="87" t="s">
        <v>376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90" t="s">
        <v>158</v>
      </c>
      <c r="AD27" s="118"/>
      <c r="AE27" s="118"/>
      <c r="AF27" s="118"/>
      <c r="AG27" s="118"/>
      <c r="AH27" s="119"/>
      <c r="AI27" s="117" t="s">
        <v>18</v>
      </c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  <c r="BD27" s="80">
        <f>BD28+BD29+BD30</f>
        <v>4062100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BZ28+BZ30</f>
        <v>78675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25">
        <f t="shared" si="0"/>
        <v>3983425</v>
      </c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7"/>
    </row>
    <row r="28" spans="2:108" ht="24" customHeight="1">
      <c r="B28" s="87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90" t="s">
        <v>158</v>
      </c>
      <c r="AD28" s="118"/>
      <c r="AE28" s="118"/>
      <c r="AF28" s="118"/>
      <c r="AG28" s="118"/>
      <c r="AH28" s="119"/>
      <c r="AI28" s="117" t="s">
        <v>19</v>
      </c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9"/>
      <c r="BD28" s="80">
        <v>2999400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77867.15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25">
        <f t="shared" si="0"/>
        <v>2921532.85</v>
      </c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2:108" ht="42.75" customHeight="1">
      <c r="B29" s="87" t="s">
        <v>345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90" t="s">
        <v>158</v>
      </c>
      <c r="AD29" s="118"/>
      <c r="AE29" s="118"/>
      <c r="AF29" s="118"/>
      <c r="AG29" s="118"/>
      <c r="AH29" s="119"/>
      <c r="AI29" s="117" t="s">
        <v>20</v>
      </c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80">
        <v>220000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 t="s">
        <v>244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25">
        <f>BD29</f>
        <v>220000</v>
      </c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7"/>
    </row>
    <row r="30" spans="2:108" ht="58.5" customHeight="1">
      <c r="B30" s="87" t="s">
        <v>13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90" t="s">
        <v>158</v>
      </c>
      <c r="AD30" s="118"/>
      <c r="AE30" s="118"/>
      <c r="AF30" s="118"/>
      <c r="AG30" s="118"/>
      <c r="AH30" s="119"/>
      <c r="AI30" s="117" t="s">
        <v>21</v>
      </c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9"/>
      <c r="BD30" s="80">
        <v>842700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807.85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25">
        <f t="shared" si="0"/>
        <v>841892.15</v>
      </c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7"/>
    </row>
    <row r="31" spans="2:108" ht="15" customHeight="1" hidden="1">
      <c r="B31" s="8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90"/>
      <c r="AD31" s="118"/>
      <c r="AE31" s="118"/>
      <c r="AF31" s="118"/>
      <c r="AG31" s="118"/>
      <c r="AH31" s="119"/>
      <c r="AI31" s="117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9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25">
        <f t="shared" si="0"/>
        <v>0</v>
      </c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2:108" ht="45" customHeight="1" hidden="1">
      <c r="B32" s="8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90"/>
      <c r="AD32" s="118"/>
      <c r="AE32" s="118"/>
      <c r="AF32" s="118"/>
      <c r="AG32" s="118"/>
      <c r="AH32" s="119"/>
      <c r="AI32" s="117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9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25">
        <f t="shared" si="0"/>
        <v>0</v>
      </c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2:108" ht="18" customHeight="1" hidden="1">
      <c r="B33" s="87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90"/>
      <c r="AD33" s="118"/>
      <c r="AE33" s="118"/>
      <c r="AF33" s="118"/>
      <c r="AG33" s="118"/>
      <c r="AH33" s="119"/>
      <c r="AI33" s="117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9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25">
        <f t="shared" si="0"/>
        <v>0</v>
      </c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2:108" ht="24.75" customHeight="1" hidden="1">
      <c r="B34" s="87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90"/>
      <c r="AD34" s="118"/>
      <c r="AE34" s="118"/>
      <c r="AF34" s="118"/>
      <c r="AG34" s="118"/>
      <c r="AH34" s="119"/>
      <c r="AI34" s="117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9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25">
        <f t="shared" si="0"/>
        <v>0</v>
      </c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</row>
    <row r="35" spans="2:108" ht="17.25" customHeight="1" hidden="1">
      <c r="B35" s="8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90"/>
      <c r="AD35" s="118"/>
      <c r="AE35" s="118"/>
      <c r="AF35" s="118"/>
      <c r="AG35" s="118"/>
      <c r="AH35" s="119"/>
      <c r="AI35" s="117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9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25">
        <f t="shared" si="0"/>
        <v>0</v>
      </c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2:108" ht="17.25" customHeight="1" hidden="1">
      <c r="B36" s="87" t="s">
        <v>225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90" t="s">
        <v>158</v>
      </c>
      <c r="AD36" s="118"/>
      <c r="AE36" s="118"/>
      <c r="AF36" s="118"/>
      <c r="AG36" s="118"/>
      <c r="AH36" s="119"/>
      <c r="AI36" s="117" t="s">
        <v>344</v>
      </c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9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244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25" t="e">
        <f t="shared" si="0"/>
        <v>#VALUE!</v>
      </c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7"/>
    </row>
    <row r="37" spans="2:108" s="26" customFormat="1" ht="114" customHeight="1">
      <c r="B37" s="87" t="s">
        <v>377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90" t="s">
        <v>158</v>
      </c>
      <c r="AD37" s="118"/>
      <c r="AE37" s="118"/>
      <c r="AF37" s="118"/>
      <c r="AG37" s="118"/>
      <c r="AH37" s="119"/>
      <c r="AI37" s="117" t="s">
        <v>22</v>
      </c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9"/>
      <c r="BD37" s="81">
        <f>BD38+BD41</f>
        <v>621900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BZ41</f>
        <v>28172.73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25">
        <f t="shared" si="0"/>
        <v>593727.27</v>
      </c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2:108" ht="80.25" customHeight="1">
      <c r="B38" s="87" t="s">
        <v>46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90" t="s">
        <v>158</v>
      </c>
      <c r="AD38" s="118"/>
      <c r="AE38" s="118"/>
      <c r="AF38" s="118"/>
      <c r="AG38" s="118"/>
      <c r="AH38" s="119"/>
      <c r="AI38" s="117" t="s">
        <v>120</v>
      </c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/>
      <c r="BD38" s="80">
        <f>BD39</f>
        <v>5000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 t="str">
        <f>BZ39</f>
        <v>-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25">
        <f>BD38</f>
        <v>5000</v>
      </c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7"/>
    </row>
    <row r="39" spans="2:108" ht="33.75" customHeight="1">
      <c r="B39" s="87" t="s">
        <v>376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90" t="s">
        <v>158</v>
      </c>
      <c r="AD39" s="118"/>
      <c r="AE39" s="118"/>
      <c r="AF39" s="118"/>
      <c r="AG39" s="118"/>
      <c r="AH39" s="119"/>
      <c r="AI39" s="117" t="s">
        <v>121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9"/>
      <c r="BD39" s="80">
        <f>BD40</f>
        <v>5000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 t="str">
        <f>BZ40</f>
        <v>-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25">
        <f>BD39</f>
        <v>5000</v>
      </c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7"/>
    </row>
    <row r="40" spans="2:108" ht="45" customHeight="1">
      <c r="B40" s="87" t="s">
        <v>345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90" t="s">
        <v>158</v>
      </c>
      <c r="AD40" s="118"/>
      <c r="AE40" s="118"/>
      <c r="AF40" s="118"/>
      <c r="AG40" s="118"/>
      <c r="AH40" s="119"/>
      <c r="AI40" s="117" t="s">
        <v>122</v>
      </c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9"/>
      <c r="BD40" s="80">
        <v>5000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 t="s">
        <v>244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25">
        <f>BD40</f>
        <v>5000</v>
      </c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2:108" s="26" customFormat="1" ht="35.25" customHeight="1">
      <c r="B41" s="87" t="s">
        <v>378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90" t="s">
        <v>158</v>
      </c>
      <c r="AD41" s="118"/>
      <c r="AE41" s="118"/>
      <c r="AF41" s="118"/>
      <c r="AG41" s="118"/>
      <c r="AH41" s="119"/>
      <c r="AI41" s="117" t="s">
        <v>47</v>
      </c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9"/>
      <c r="BD41" s="81">
        <f>BD42</f>
        <v>616900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28172.73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25">
        <f t="shared" si="0"/>
        <v>588727.27</v>
      </c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7"/>
    </row>
    <row r="42" spans="2:108" s="26" customFormat="1" ht="33.75" customHeight="1">
      <c r="B42" s="87" t="s">
        <v>23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90" t="s">
        <v>158</v>
      </c>
      <c r="AD42" s="118"/>
      <c r="AE42" s="118"/>
      <c r="AF42" s="118"/>
      <c r="AG42" s="118"/>
      <c r="AH42" s="119"/>
      <c r="AI42" s="117" t="s">
        <v>24</v>
      </c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9"/>
      <c r="BD42" s="81">
        <f>BD43</f>
        <v>616900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28172.73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25">
        <f t="shared" si="0"/>
        <v>588727.27</v>
      </c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2:108" s="26" customFormat="1" ht="18.75" customHeight="1">
      <c r="B43" s="87" t="s">
        <v>509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90" t="s">
        <v>158</v>
      </c>
      <c r="AD43" s="118"/>
      <c r="AE43" s="118"/>
      <c r="AF43" s="118"/>
      <c r="AG43" s="118"/>
      <c r="AH43" s="119"/>
      <c r="AI43" s="117" t="s">
        <v>25</v>
      </c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9"/>
      <c r="BD43" s="81">
        <v>616900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28172.73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25">
        <f t="shared" si="0"/>
        <v>588727.27</v>
      </c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7"/>
    </row>
    <row r="44" spans="2:108" s="26" customFormat="1" ht="16.5" customHeight="1" hidden="1">
      <c r="B44" s="8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90"/>
      <c r="AD44" s="118"/>
      <c r="AE44" s="118"/>
      <c r="AF44" s="118"/>
      <c r="AG44" s="118"/>
      <c r="AH44" s="119"/>
      <c r="AI44" s="117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25">
        <f t="shared" si="0"/>
        <v>0</v>
      </c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7"/>
    </row>
    <row r="45" spans="2:108" s="26" customFormat="1" ht="16.5" customHeight="1" hidden="1">
      <c r="B45" s="8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90"/>
      <c r="AD45" s="118"/>
      <c r="AE45" s="118"/>
      <c r="AF45" s="118"/>
      <c r="AG45" s="118"/>
      <c r="AH45" s="119"/>
      <c r="AI45" s="117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9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25">
        <f t="shared" si="0"/>
        <v>0</v>
      </c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2:108" ht="36.75" customHeight="1" hidden="1">
      <c r="B46" s="8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90"/>
      <c r="AD46" s="118"/>
      <c r="AE46" s="118"/>
      <c r="AF46" s="118"/>
      <c r="AG46" s="118"/>
      <c r="AH46" s="119"/>
      <c r="AI46" s="117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9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8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90"/>
      <c r="AD47" s="118"/>
      <c r="AE47" s="118"/>
      <c r="AF47" s="118"/>
      <c r="AG47" s="118"/>
      <c r="AH47" s="119"/>
      <c r="AI47" s="117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9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25">
        <f t="shared" si="0"/>
        <v>0</v>
      </c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2:108" ht="17.25" customHeight="1" hidden="1">
      <c r="B48" s="8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90"/>
      <c r="AD48" s="118"/>
      <c r="AE48" s="118"/>
      <c r="AF48" s="118"/>
      <c r="AG48" s="118"/>
      <c r="AH48" s="119"/>
      <c r="AI48" s="117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9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25">
        <f t="shared" si="0"/>
        <v>0</v>
      </c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7"/>
    </row>
    <row r="49" spans="2:108" ht="17.25" customHeight="1" hidden="1">
      <c r="B49" s="8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90"/>
      <c r="AD49" s="118"/>
      <c r="AE49" s="118"/>
      <c r="AF49" s="118"/>
      <c r="AG49" s="118"/>
      <c r="AH49" s="119"/>
      <c r="AI49" s="117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9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25">
        <f t="shared" si="0"/>
        <v>0</v>
      </c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2:108" ht="17.25" customHeight="1" hidden="1">
      <c r="B50" s="8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90"/>
      <c r="AD50" s="118"/>
      <c r="AE50" s="118"/>
      <c r="AF50" s="118"/>
      <c r="AG50" s="118"/>
      <c r="AH50" s="119"/>
      <c r="AI50" s="117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9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25">
        <f t="shared" si="0"/>
        <v>0</v>
      </c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7"/>
    </row>
    <row r="51" spans="2:108" ht="17.25" customHeight="1" hidden="1">
      <c r="B51" s="8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90"/>
      <c r="AD51" s="118"/>
      <c r="AE51" s="118"/>
      <c r="AF51" s="118"/>
      <c r="AG51" s="118"/>
      <c r="AH51" s="119"/>
      <c r="AI51" s="117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9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25">
        <f t="shared" si="0"/>
        <v>0</v>
      </c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7"/>
    </row>
    <row r="52" spans="2:108" ht="23.25" customHeight="1" hidden="1">
      <c r="B52" s="8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90"/>
      <c r="AD52" s="118"/>
      <c r="AE52" s="118"/>
      <c r="AF52" s="118"/>
      <c r="AG52" s="118"/>
      <c r="AH52" s="119"/>
      <c r="AI52" s="117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9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25">
        <f t="shared" si="0"/>
        <v>0</v>
      </c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2:108" ht="13.5" customHeight="1" hidden="1">
      <c r="B53" s="8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90"/>
      <c r="AD53" s="118"/>
      <c r="AE53" s="118"/>
      <c r="AF53" s="118"/>
      <c r="AG53" s="118"/>
      <c r="AH53" s="119"/>
      <c r="AI53" s="117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9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25">
        <f t="shared" si="0"/>
        <v>0</v>
      </c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7"/>
    </row>
    <row r="54" spans="2:108" ht="18" customHeight="1" hidden="1">
      <c r="B54" s="8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90"/>
      <c r="AD54" s="118"/>
      <c r="AE54" s="118"/>
      <c r="AF54" s="118"/>
      <c r="AG54" s="118"/>
      <c r="AH54" s="119"/>
      <c r="AI54" s="117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9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25">
        <f t="shared" si="0"/>
        <v>0</v>
      </c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2:108" ht="24" customHeight="1" hidden="1">
      <c r="B55" s="8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90"/>
      <c r="AD55" s="118"/>
      <c r="AE55" s="118"/>
      <c r="AF55" s="118"/>
      <c r="AG55" s="118"/>
      <c r="AH55" s="119"/>
      <c r="AI55" s="117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9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25">
        <f t="shared" si="0"/>
        <v>0</v>
      </c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7"/>
    </row>
    <row r="56" spans="2:108" ht="22.5" customHeight="1" hidden="1">
      <c r="B56" s="8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90"/>
      <c r="AD56" s="118"/>
      <c r="AE56" s="118"/>
      <c r="AF56" s="118"/>
      <c r="AG56" s="118"/>
      <c r="AH56" s="119"/>
      <c r="AI56" s="117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9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87" t="s">
        <v>343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90" t="s">
        <v>158</v>
      </c>
      <c r="AD57" s="118"/>
      <c r="AE57" s="118"/>
      <c r="AF57" s="118"/>
      <c r="AG57" s="118"/>
      <c r="AH57" s="119"/>
      <c r="AI57" s="117" t="s">
        <v>342</v>
      </c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9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87" t="s">
        <v>231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90" t="s">
        <v>158</v>
      </c>
      <c r="AD58" s="118"/>
      <c r="AE58" s="118"/>
      <c r="AF58" s="118"/>
      <c r="AG58" s="118"/>
      <c r="AH58" s="119"/>
      <c r="AI58" s="117" t="s">
        <v>341</v>
      </c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87" t="s">
        <v>252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90" t="s">
        <v>158</v>
      </c>
      <c r="AD59" s="118"/>
      <c r="AE59" s="118"/>
      <c r="AF59" s="118"/>
      <c r="AG59" s="118"/>
      <c r="AH59" s="119"/>
      <c r="AI59" s="117" t="s">
        <v>340</v>
      </c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9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87" t="s">
        <v>232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90" t="s">
        <v>158</v>
      </c>
      <c r="AD60" s="118"/>
      <c r="AE60" s="118"/>
      <c r="AF60" s="118"/>
      <c r="AG60" s="118"/>
      <c r="AH60" s="119"/>
      <c r="AI60" s="117" t="s">
        <v>339</v>
      </c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9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87" t="s">
        <v>297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90" t="s">
        <v>158</v>
      </c>
      <c r="AD61" s="118"/>
      <c r="AE61" s="118"/>
      <c r="AF61" s="118"/>
      <c r="AG61" s="118"/>
      <c r="AH61" s="119"/>
      <c r="AI61" s="117" t="s">
        <v>338</v>
      </c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9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5.25" customHeight="1">
      <c r="B62" s="87" t="s">
        <v>387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90" t="s">
        <v>158</v>
      </c>
      <c r="AD62" s="118"/>
      <c r="AE62" s="118"/>
      <c r="AF62" s="118"/>
      <c r="AG62" s="118"/>
      <c r="AH62" s="119"/>
      <c r="AI62" s="117" t="s">
        <v>388</v>
      </c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9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 t="str">
        <f>BZ63</f>
        <v>-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>
        <f>CP63</f>
        <v>200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5.75" customHeight="1">
      <c r="B63" s="87" t="s">
        <v>386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90" t="s">
        <v>158</v>
      </c>
      <c r="AD63" s="118"/>
      <c r="AE63" s="118"/>
      <c r="AF63" s="118"/>
      <c r="AG63" s="118"/>
      <c r="AH63" s="119"/>
      <c r="AI63" s="117" t="s">
        <v>123</v>
      </c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 t="str">
        <f>BZ64</f>
        <v>-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>
        <f>CP64</f>
        <v>200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87" t="s">
        <v>133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90" t="s">
        <v>158</v>
      </c>
      <c r="AD64" s="118"/>
      <c r="AE64" s="118"/>
      <c r="AF64" s="118"/>
      <c r="AG64" s="118"/>
      <c r="AH64" s="119"/>
      <c r="AI64" s="117" t="s">
        <v>26</v>
      </c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9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 t="str">
        <f>BZ65</f>
        <v>-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>
        <f>CP65</f>
        <v>200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87" t="s">
        <v>378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90" t="s">
        <v>158</v>
      </c>
      <c r="AD65" s="118"/>
      <c r="AE65" s="118"/>
      <c r="AF65" s="118"/>
      <c r="AG65" s="118"/>
      <c r="AH65" s="119"/>
      <c r="AI65" s="117" t="s">
        <v>375</v>
      </c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9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 t="str">
        <f>BZ66</f>
        <v>-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>
        <f>BD65</f>
        <v>200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87" t="s">
        <v>23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90" t="s">
        <v>158</v>
      </c>
      <c r="AD66" s="118"/>
      <c r="AE66" s="118"/>
      <c r="AF66" s="118"/>
      <c r="AG66" s="118"/>
      <c r="AH66" s="119"/>
      <c r="AI66" s="117" t="s">
        <v>27</v>
      </c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9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 t="str">
        <f>BZ67</f>
        <v>-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>
        <f>BD66</f>
        <v>200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87" t="s">
        <v>509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90" t="s">
        <v>158</v>
      </c>
      <c r="AD67" s="118"/>
      <c r="AE67" s="118"/>
      <c r="AF67" s="118"/>
      <c r="AG67" s="118"/>
      <c r="AH67" s="119"/>
      <c r="AI67" s="117" t="s">
        <v>28</v>
      </c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9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 t="s">
        <v>244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>
        <f>BD67</f>
        <v>200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08" t="s">
        <v>233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6"/>
      <c r="AC68" s="207" t="s">
        <v>158</v>
      </c>
      <c r="AD68" s="205"/>
      <c r="AE68" s="205"/>
      <c r="AF68" s="205"/>
      <c r="AG68" s="205"/>
      <c r="AH68" s="206"/>
      <c r="AI68" s="204" t="s">
        <v>29</v>
      </c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6"/>
      <c r="BD68" s="123">
        <f>BD69</f>
        <v>5000</v>
      </c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 t="s">
        <v>244</v>
      </c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52">
        <f>CP69</f>
        <v>5000</v>
      </c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4"/>
    </row>
    <row r="69" spans="2:108" ht="34.5" customHeight="1">
      <c r="B69" s="87" t="s">
        <v>387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90" t="s">
        <v>158</v>
      </c>
      <c r="AD69" s="118"/>
      <c r="AE69" s="118"/>
      <c r="AF69" s="118"/>
      <c r="AG69" s="118"/>
      <c r="AH69" s="119"/>
      <c r="AI69" s="117" t="s">
        <v>30</v>
      </c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9"/>
      <c r="BD69" s="80">
        <f>BD70</f>
        <v>5000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244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25">
        <f>CP70</f>
        <v>5000</v>
      </c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7"/>
    </row>
    <row r="70" spans="2:108" ht="25.5" customHeight="1">
      <c r="B70" s="87" t="s">
        <v>357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90" t="s">
        <v>158</v>
      </c>
      <c r="AD70" s="118"/>
      <c r="AE70" s="118"/>
      <c r="AF70" s="118"/>
      <c r="AG70" s="118"/>
      <c r="AH70" s="119"/>
      <c r="AI70" s="117" t="s">
        <v>31</v>
      </c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9"/>
      <c r="BD70" s="80">
        <f>BD71</f>
        <v>5000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244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25">
        <f>CP71</f>
        <v>5000</v>
      </c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2:108" ht="79.5" customHeight="1">
      <c r="B71" s="87" t="s">
        <v>337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90" t="s">
        <v>158</v>
      </c>
      <c r="AD71" s="118"/>
      <c r="AE71" s="118"/>
      <c r="AF71" s="118"/>
      <c r="AG71" s="118"/>
      <c r="AH71" s="119"/>
      <c r="AI71" s="117" t="s">
        <v>32</v>
      </c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9"/>
      <c r="BD71" s="80">
        <f>BD72</f>
        <v>5000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244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25">
        <f>CP72</f>
        <v>5000</v>
      </c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7"/>
    </row>
    <row r="72" spans="2:108" ht="18.75" customHeight="1">
      <c r="B72" s="87" t="s">
        <v>49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90" t="s">
        <v>158</v>
      </c>
      <c r="AD72" s="118"/>
      <c r="AE72" s="118"/>
      <c r="AF72" s="118"/>
      <c r="AG72" s="118"/>
      <c r="AH72" s="119"/>
      <c r="AI72" s="117" t="s">
        <v>48</v>
      </c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9"/>
      <c r="BD72" s="80">
        <f>BD73</f>
        <v>5000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244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25">
        <f>CP73</f>
        <v>5000</v>
      </c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2:108" ht="18.75" customHeight="1">
      <c r="B73" s="87" t="s">
        <v>281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90" t="s">
        <v>158</v>
      </c>
      <c r="AD73" s="118"/>
      <c r="AE73" s="118"/>
      <c r="AF73" s="118"/>
      <c r="AG73" s="118"/>
      <c r="AH73" s="119"/>
      <c r="AI73" s="117" t="s">
        <v>33</v>
      </c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9"/>
      <c r="BD73" s="80">
        <v>5000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244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25">
        <f>BD73</f>
        <v>5000</v>
      </c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7"/>
    </row>
    <row r="74" spans="2:108" ht="18.75" customHeight="1" hidden="1">
      <c r="B74" s="8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90"/>
      <c r="AD74" s="118"/>
      <c r="AE74" s="118"/>
      <c r="AF74" s="118"/>
      <c r="AG74" s="118"/>
      <c r="AH74" s="119"/>
      <c r="AI74" s="117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9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25">
        <f>BD74-BZ74</f>
        <v>0</v>
      </c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2:108" ht="0.75" customHeight="1">
      <c r="B75" s="8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90"/>
      <c r="AD75" s="118"/>
      <c r="AE75" s="118"/>
      <c r="AF75" s="118"/>
      <c r="AG75" s="118"/>
      <c r="AH75" s="119"/>
      <c r="AI75" s="117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9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25">
        <f>BD75-BZ75</f>
        <v>0</v>
      </c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7"/>
    </row>
    <row r="76" spans="2:108" s="21" customFormat="1" ht="24.75" customHeight="1">
      <c r="B76" s="208" t="s">
        <v>243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6"/>
      <c r="AC76" s="207" t="s">
        <v>158</v>
      </c>
      <c r="AD76" s="205"/>
      <c r="AE76" s="205"/>
      <c r="AF76" s="205"/>
      <c r="AG76" s="205"/>
      <c r="AH76" s="206"/>
      <c r="AI76" s="204" t="s">
        <v>34</v>
      </c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6"/>
      <c r="BD76" s="123">
        <f>BD77+BD91+BD109+BD115</f>
        <v>84400</v>
      </c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 t="s">
        <v>244</v>
      </c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52">
        <f>BD76</f>
        <v>84400</v>
      </c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4"/>
    </row>
    <row r="77" spans="2:108" ht="36" customHeight="1">
      <c r="B77" s="87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90" t="s">
        <v>158</v>
      </c>
      <c r="AD77" s="118"/>
      <c r="AE77" s="118"/>
      <c r="AF77" s="118"/>
      <c r="AG77" s="118"/>
      <c r="AH77" s="119"/>
      <c r="AI77" s="117" t="s">
        <v>35</v>
      </c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9"/>
      <c r="BD77" s="80">
        <f>BD78</f>
        <v>25000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 t="str">
        <f>BZ78</f>
        <v>-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25">
        <f>BD77</f>
        <v>25000</v>
      </c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7"/>
    </row>
    <row r="78" spans="2:108" ht="36" customHeight="1">
      <c r="B78" s="87" t="s">
        <v>349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90" t="s">
        <v>158</v>
      </c>
      <c r="AD78" s="118"/>
      <c r="AE78" s="118"/>
      <c r="AF78" s="118"/>
      <c r="AG78" s="118"/>
      <c r="AH78" s="119"/>
      <c r="AI78" s="117" t="s">
        <v>36</v>
      </c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9"/>
      <c r="BD78" s="80">
        <f>BD79</f>
        <v>25000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 t="str">
        <f>BZ79</f>
        <v>-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25">
        <f>BD78</f>
        <v>25000</v>
      </c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7"/>
    </row>
    <row r="79" spans="2:108" ht="92.25" customHeight="1">
      <c r="B79" s="87" t="s">
        <v>379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90" t="s">
        <v>158</v>
      </c>
      <c r="AD79" s="118"/>
      <c r="AE79" s="118"/>
      <c r="AF79" s="118"/>
      <c r="AG79" s="118"/>
      <c r="AH79" s="119"/>
      <c r="AI79" s="117" t="s">
        <v>431</v>
      </c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/>
      <c r="BD79" s="80">
        <f>BD80+BD83</f>
        <v>25000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 t="s">
        <v>244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25">
        <f>BD79</f>
        <v>25000</v>
      </c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7"/>
    </row>
    <row r="80" spans="2:108" ht="81" customHeight="1" hidden="1">
      <c r="B80" s="87" t="s">
        <v>46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90" t="s">
        <v>158</v>
      </c>
      <c r="AD80" s="118"/>
      <c r="AE80" s="118"/>
      <c r="AF80" s="118"/>
      <c r="AG80" s="118"/>
      <c r="AH80" s="119"/>
      <c r="AI80" s="117" t="s">
        <v>512</v>
      </c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9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25">
        <f>BD80-BZ80</f>
        <v>0</v>
      </c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/>
    </row>
    <row r="81" spans="2:108" ht="33.75" customHeight="1" hidden="1">
      <c r="B81" s="87" t="s">
        <v>376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90" t="s">
        <v>158</v>
      </c>
      <c r="AD81" s="118"/>
      <c r="AE81" s="118"/>
      <c r="AF81" s="118"/>
      <c r="AG81" s="118"/>
      <c r="AH81" s="119"/>
      <c r="AI81" s="117" t="s">
        <v>513</v>
      </c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9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25">
        <f>BD81-BZ81</f>
        <v>0</v>
      </c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7"/>
    </row>
    <row r="82" spans="2:108" ht="50.25" customHeight="1" hidden="1">
      <c r="B82" s="87" t="s">
        <v>345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90" t="s">
        <v>158</v>
      </c>
      <c r="AD82" s="118"/>
      <c r="AE82" s="118"/>
      <c r="AF82" s="118"/>
      <c r="AG82" s="118"/>
      <c r="AH82" s="119"/>
      <c r="AI82" s="117" t="s">
        <v>530</v>
      </c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9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25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/>
    </row>
    <row r="83" spans="2:108" ht="18" customHeight="1">
      <c r="B83" s="87" t="s">
        <v>49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90" t="s">
        <v>158</v>
      </c>
      <c r="AD83" s="118"/>
      <c r="AE83" s="118"/>
      <c r="AF83" s="118"/>
      <c r="AG83" s="118"/>
      <c r="AH83" s="119"/>
      <c r="AI83" s="117" t="s">
        <v>432</v>
      </c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9"/>
      <c r="BD83" s="80">
        <f>BD84</f>
        <v>25000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 t="str">
        <f>BZ84</f>
        <v>-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25">
        <f>BD83</f>
        <v>25000</v>
      </c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7"/>
    </row>
    <row r="84" spans="2:108" ht="26.25" customHeight="1">
      <c r="B84" s="87" t="s">
        <v>37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90" t="s">
        <v>158</v>
      </c>
      <c r="AD84" s="118"/>
      <c r="AE84" s="118"/>
      <c r="AF84" s="118"/>
      <c r="AG84" s="118"/>
      <c r="AH84" s="119"/>
      <c r="AI84" s="117" t="s">
        <v>433</v>
      </c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9"/>
      <c r="BD84" s="80">
        <f>BD85+BD86+BD87</f>
        <v>25000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 t="s">
        <v>244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25">
        <f>BD84</f>
        <v>25000</v>
      </c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7"/>
    </row>
    <row r="85" spans="2:108" ht="22.5" customHeight="1">
      <c r="B85" s="87" t="s">
        <v>280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90" t="s">
        <v>158</v>
      </c>
      <c r="AD85" s="118"/>
      <c r="AE85" s="118"/>
      <c r="AF85" s="118"/>
      <c r="AG85" s="118"/>
      <c r="AH85" s="119"/>
      <c r="AI85" s="117" t="s">
        <v>434</v>
      </c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9"/>
      <c r="BD85" s="80">
        <v>3000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 t="s">
        <v>244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25">
        <f>BD85</f>
        <v>3000</v>
      </c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7"/>
    </row>
    <row r="86" spans="2:108" ht="13.5" customHeight="1">
      <c r="B86" s="87" t="s">
        <v>38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90" t="s">
        <v>158</v>
      </c>
      <c r="AD86" s="118"/>
      <c r="AE86" s="118"/>
      <c r="AF86" s="118"/>
      <c r="AG86" s="118"/>
      <c r="AH86" s="119"/>
      <c r="AI86" s="117" t="s">
        <v>435</v>
      </c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9"/>
      <c r="BD86" s="80">
        <v>2000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 t="s">
        <v>244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25">
        <f>BD86</f>
        <v>2000</v>
      </c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7"/>
    </row>
    <row r="87" spans="2:108" ht="12" customHeight="1">
      <c r="B87" s="87" t="s">
        <v>39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90" t="s">
        <v>158</v>
      </c>
      <c r="AD87" s="118"/>
      <c r="AE87" s="118"/>
      <c r="AF87" s="118"/>
      <c r="AG87" s="118"/>
      <c r="AH87" s="119"/>
      <c r="AI87" s="117" t="s">
        <v>436</v>
      </c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9"/>
      <c r="BD87" s="80">
        <v>20000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244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25">
        <f>BD87</f>
        <v>20000</v>
      </c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7"/>
    </row>
    <row r="88" spans="2:108" ht="18.75" customHeight="1" hidden="1">
      <c r="B88" s="8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90"/>
      <c r="AD88" s="118"/>
      <c r="AE88" s="118"/>
      <c r="AF88" s="118"/>
      <c r="AG88" s="118"/>
      <c r="AH88" s="119"/>
      <c r="AI88" s="117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9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25">
        <f>BD88-BZ88</f>
        <v>0</v>
      </c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7"/>
    </row>
    <row r="89" spans="2:108" ht="18.75" customHeight="1" hidden="1">
      <c r="B89" s="8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90"/>
      <c r="AD89" s="118"/>
      <c r="AE89" s="118"/>
      <c r="AF89" s="118"/>
      <c r="AG89" s="118"/>
      <c r="AH89" s="119"/>
      <c r="AI89" s="117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9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25">
        <f>BD89-BZ89</f>
        <v>0</v>
      </c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7"/>
    </row>
    <row r="90" spans="2:108" ht="12" customHeight="1" hidden="1">
      <c r="B90" s="87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90"/>
      <c r="AD90" s="118"/>
      <c r="AE90" s="118"/>
      <c r="AF90" s="118"/>
      <c r="AG90" s="118"/>
      <c r="AH90" s="119"/>
      <c r="AI90" s="117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9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25">
        <f>BD90-BZ90</f>
        <v>0</v>
      </c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7"/>
    </row>
    <row r="91" spans="2:108" ht="36" customHeight="1">
      <c r="B91" s="87" t="s">
        <v>437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90" t="s">
        <v>158</v>
      </c>
      <c r="AD91" s="118"/>
      <c r="AE91" s="118"/>
      <c r="AF91" s="118"/>
      <c r="AG91" s="118"/>
      <c r="AH91" s="119"/>
      <c r="AI91" s="117" t="s">
        <v>438</v>
      </c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9"/>
      <c r="BD91" s="80">
        <f>BD92</f>
        <v>39400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 t="str">
        <f>BZ92</f>
        <v>-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25">
        <f>BD91</f>
        <v>39400</v>
      </c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7"/>
    </row>
    <row r="92" spans="2:108" ht="48" customHeight="1">
      <c r="B92" s="87" t="s">
        <v>455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90" t="s">
        <v>158</v>
      </c>
      <c r="AD92" s="118"/>
      <c r="AE92" s="118"/>
      <c r="AF92" s="118"/>
      <c r="AG92" s="118"/>
      <c r="AH92" s="119"/>
      <c r="AI92" s="117" t="s">
        <v>490</v>
      </c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9"/>
      <c r="BD92" s="80">
        <f>BD100+BD105</f>
        <v>39400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 t="str">
        <f>BZ100</f>
        <v>-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25">
        <f>BD92</f>
        <v>39400</v>
      </c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7"/>
    </row>
    <row r="93" spans="2:108" ht="87.75" customHeight="1" hidden="1">
      <c r="B93" s="87" t="s">
        <v>336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90" t="s">
        <v>158</v>
      </c>
      <c r="AD93" s="118"/>
      <c r="AE93" s="118"/>
      <c r="AF93" s="118"/>
      <c r="AG93" s="118"/>
      <c r="AH93" s="119"/>
      <c r="AI93" s="117" t="s">
        <v>40</v>
      </c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9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25">
        <f aca="true" t="shared" si="1" ref="CP93:CP99">BD93-BZ93</f>
        <v>12984</v>
      </c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7"/>
    </row>
    <row r="94" spans="2:108" s="26" customFormat="1" ht="25.5" customHeight="1" hidden="1">
      <c r="B94" s="87" t="s">
        <v>378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90" t="s">
        <v>158</v>
      </c>
      <c r="AD94" s="118"/>
      <c r="AE94" s="118"/>
      <c r="AF94" s="118"/>
      <c r="AG94" s="118"/>
      <c r="AH94" s="119"/>
      <c r="AI94" s="117" t="s">
        <v>270</v>
      </c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9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25">
        <f t="shared" si="1"/>
        <v>12984</v>
      </c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7"/>
    </row>
    <row r="95" spans="2:108" ht="27.75" customHeight="1" hidden="1">
      <c r="B95" s="87" t="s">
        <v>23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90" t="s">
        <v>158</v>
      </c>
      <c r="AD95" s="118"/>
      <c r="AE95" s="118"/>
      <c r="AF95" s="118"/>
      <c r="AG95" s="118"/>
      <c r="AH95" s="119"/>
      <c r="AI95" s="117" t="s">
        <v>41</v>
      </c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9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25">
        <f t="shared" si="1"/>
        <v>12984</v>
      </c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7"/>
    </row>
    <row r="96" spans="2:108" ht="34.5" customHeight="1" hidden="1">
      <c r="B96" s="87" t="s">
        <v>192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90" t="s">
        <v>158</v>
      </c>
      <c r="AD96" s="118"/>
      <c r="AE96" s="118"/>
      <c r="AF96" s="118"/>
      <c r="AG96" s="118"/>
      <c r="AH96" s="119"/>
      <c r="AI96" s="117" t="s">
        <v>42</v>
      </c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9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25">
        <f t="shared" si="1"/>
        <v>12984</v>
      </c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7"/>
    </row>
    <row r="97" spans="2:108" ht="1.5" customHeight="1" hidden="1">
      <c r="B97" s="8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90"/>
      <c r="AD97" s="118"/>
      <c r="AE97" s="118"/>
      <c r="AF97" s="118"/>
      <c r="AG97" s="118"/>
      <c r="AH97" s="119"/>
      <c r="AI97" s="117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9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25">
        <f t="shared" si="1"/>
        <v>0</v>
      </c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7"/>
    </row>
    <row r="98" spans="2:108" ht="28.5" customHeight="1" hidden="1">
      <c r="B98" s="8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90"/>
      <c r="AD98" s="118"/>
      <c r="AE98" s="118"/>
      <c r="AF98" s="118"/>
      <c r="AG98" s="118"/>
      <c r="AH98" s="119"/>
      <c r="AI98" s="117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9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25">
        <f t="shared" si="1"/>
        <v>0</v>
      </c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7"/>
    </row>
    <row r="99" spans="2:108" ht="36" customHeight="1" hidden="1">
      <c r="B99" s="8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90"/>
      <c r="AD99" s="118"/>
      <c r="AE99" s="118"/>
      <c r="AF99" s="118"/>
      <c r="AG99" s="118"/>
      <c r="AH99" s="119"/>
      <c r="AI99" s="117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9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25">
        <f t="shared" si="1"/>
        <v>0</v>
      </c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7"/>
    </row>
    <row r="100" spans="2:108" ht="135" customHeight="1">
      <c r="B100" s="87" t="s">
        <v>456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90" t="s">
        <v>158</v>
      </c>
      <c r="AD100" s="118"/>
      <c r="AE100" s="118"/>
      <c r="AF100" s="118"/>
      <c r="AG100" s="118"/>
      <c r="AH100" s="119"/>
      <c r="AI100" s="117" t="s">
        <v>43</v>
      </c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9"/>
      <c r="BD100" s="80">
        <f>BD101</f>
        <v>25000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 t="str">
        <f>BZ101</f>
        <v>-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25">
        <f>BD100</f>
        <v>25000</v>
      </c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7"/>
    </row>
    <row r="101" spans="2:108" s="26" customFormat="1" ht="35.25" customHeight="1">
      <c r="B101" s="87" t="s">
        <v>378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90" t="s">
        <v>158</v>
      </c>
      <c r="AD101" s="118"/>
      <c r="AE101" s="118"/>
      <c r="AF101" s="118"/>
      <c r="AG101" s="118"/>
      <c r="AH101" s="119"/>
      <c r="AI101" s="117" t="s">
        <v>271</v>
      </c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9"/>
      <c r="BD101" s="81">
        <f>BD102</f>
        <v>25000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 t="str">
        <f>BZ102</f>
        <v>-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25">
        <f>BD101</f>
        <v>25000</v>
      </c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7"/>
    </row>
    <row r="102" spans="2:108" ht="34.5" customHeight="1">
      <c r="B102" s="87" t="s">
        <v>23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90" t="s">
        <v>158</v>
      </c>
      <c r="AD102" s="118"/>
      <c r="AE102" s="118"/>
      <c r="AF102" s="118"/>
      <c r="AG102" s="118"/>
      <c r="AH102" s="119"/>
      <c r="AI102" s="117" t="s">
        <v>44</v>
      </c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9"/>
      <c r="BD102" s="80">
        <f>BD103</f>
        <v>25000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 t="str">
        <f>BZ103</f>
        <v>-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25">
        <f>BD102</f>
        <v>25000</v>
      </c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7"/>
    </row>
    <row r="103" spans="2:108" ht="21.75" customHeight="1">
      <c r="B103" s="87" t="s">
        <v>510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90" t="s">
        <v>158</v>
      </c>
      <c r="AD103" s="118"/>
      <c r="AE103" s="118"/>
      <c r="AF103" s="118"/>
      <c r="AG103" s="118"/>
      <c r="AH103" s="119"/>
      <c r="AI103" s="117" t="s">
        <v>45</v>
      </c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9"/>
      <c r="BD103" s="80">
        <v>25000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 t="s">
        <v>244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25">
        <f>BD103</f>
        <v>25000</v>
      </c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7"/>
    </row>
    <row r="104" spans="2:108" ht="1.5" customHeight="1" hidden="1">
      <c r="B104" s="8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90"/>
      <c r="AD104" s="118"/>
      <c r="AE104" s="118"/>
      <c r="AF104" s="118"/>
      <c r="AG104" s="118"/>
      <c r="AH104" s="119"/>
      <c r="AI104" s="117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9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25">
        <f>BD104-BZ104</f>
        <v>0</v>
      </c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7"/>
    </row>
    <row r="105" spans="2:108" ht="115.5" customHeight="1">
      <c r="B105" s="87" t="s">
        <v>605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90" t="s">
        <v>158</v>
      </c>
      <c r="AD105" s="118"/>
      <c r="AE105" s="118"/>
      <c r="AF105" s="118"/>
      <c r="AG105" s="118"/>
      <c r="AH105" s="119"/>
      <c r="AI105" s="117" t="s">
        <v>574</v>
      </c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9"/>
      <c r="BD105" s="80">
        <f>BD106</f>
        <v>14400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 t="str">
        <f>BZ106</f>
        <v>-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25">
        <f aca="true" t="shared" si="2" ref="CP105:CP119">BD105</f>
        <v>14400</v>
      </c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7"/>
    </row>
    <row r="106" spans="2:108" s="26" customFormat="1" ht="35.25" customHeight="1">
      <c r="B106" s="87" t="s">
        <v>378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90" t="s">
        <v>158</v>
      </c>
      <c r="AD106" s="118"/>
      <c r="AE106" s="118"/>
      <c r="AF106" s="118"/>
      <c r="AG106" s="118"/>
      <c r="AH106" s="119"/>
      <c r="AI106" s="117" t="s">
        <v>575</v>
      </c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9"/>
      <c r="BD106" s="81">
        <f>BD107</f>
        <v>14400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 t="str">
        <f>BZ107</f>
        <v>-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25">
        <f t="shared" si="2"/>
        <v>14400</v>
      </c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7"/>
    </row>
    <row r="107" spans="2:108" ht="34.5" customHeight="1">
      <c r="B107" s="87" t="s">
        <v>23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90" t="s">
        <v>158</v>
      </c>
      <c r="AD107" s="118"/>
      <c r="AE107" s="118"/>
      <c r="AF107" s="118"/>
      <c r="AG107" s="118"/>
      <c r="AH107" s="119"/>
      <c r="AI107" s="117" t="s">
        <v>576</v>
      </c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9"/>
      <c r="BD107" s="80">
        <f>BD108</f>
        <v>14400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 t="str">
        <f>BZ108</f>
        <v>-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25">
        <f t="shared" si="2"/>
        <v>14400</v>
      </c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7"/>
    </row>
    <row r="108" spans="2:108" ht="21.75" customHeight="1">
      <c r="B108" s="87" t="s">
        <v>510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90" t="s">
        <v>158</v>
      </c>
      <c r="AD108" s="118"/>
      <c r="AE108" s="118"/>
      <c r="AF108" s="118"/>
      <c r="AG108" s="118"/>
      <c r="AH108" s="119"/>
      <c r="AI108" s="117" t="s">
        <v>577</v>
      </c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9"/>
      <c r="BD108" s="80">
        <v>14400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 t="s">
        <v>244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25">
        <f t="shared" si="2"/>
        <v>14400</v>
      </c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7"/>
    </row>
    <row r="109" spans="2:108" ht="83.25" customHeight="1">
      <c r="B109" s="87" t="s">
        <v>584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90" t="s">
        <v>158</v>
      </c>
      <c r="AD109" s="118"/>
      <c r="AE109" s="118"/>
      <c r="AF109" s="118"/>
      <c r="AG109" s="118"/>
      <c r="AH109" s="119"/>
      <c r="AI109" s="117" t="s">
        <v>583</v>
      </c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9"/>
      <c r="BD109" s="80">
        <f>BD110</f>
        <v>5000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25">
        <f t="shared" si="2"/>
        <v>5000</v>
      </c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7"/>
    </row>
    <row r="110" spans="2:108" ht="47.25" customHeight="1">
      <c r="B110" s="87" t="s">
        <v>606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90" t="s">
        <v>158</v>
      </c>
      <c r="AD110" s="118"/>
      <c r="AE110" s="118"/>
      <c r="AF110" s="118"/>
      <c r="AG110" s="118"/>
      <c r="AH110" s="119"/>
      <c r="AI110" s="117" t="s">
        <v>582</v>
      </c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9"/>
      <c r="BD110" s="80">
        <f>BD111</f>
        <v>5000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25">
        <f t="shared" si="2"/>
        <v>5000</v>
      </c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7"/>
    </row>
    <row r="111" spans="2:108" ht="147" customHeight="1">
      <c r="B111" s="87" t="s">
        <v>607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90" t="s">
        <v>158</v>
      </c>
      <c r="AD111" s="118"/>
      <c r="AE111" s="118"/>
      <c r="AF111" s="118"/>
      <c r="AG111" s="118"/>
      <c r="AH111" s="119"/>
      <c r="AI111" s="117" t="s">
        <v>578</v>
      </c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9"/>
      <c r="BD111" s="80">
        <f>BD112</f>
        <v>5000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25">
        <f t="shared" si="2"/>
        <v>5000</v>
      </c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7"/>
    </row>
    <row r="112" spans="2:108" s="26" customFormat="1" ht="35.25" customHeight="1">
      <c r="B112" s="87" t="s">
        <v>378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90" t="s">
        <v>158</v>
      </c>
      <c r="AD112" s="118"/>
      <c r="AE112" s="118"/>
      <c r="AF112" s="118"/>
      <c r="AG112" s="118"/>
      <c r="AH112" s="119"/>
      <c r="AI112" s="117" t="s">
        <v>581</v>
      </c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9"/>
      <c r="BD112" s="81">
        <f>BD113</f>
        <v>5000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25">
        <f t="shared" si="2"/>
        <v>5000</v>
      </c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7"/>
    </row>
    <row r="113" spans="2:108" ht="34.5" customHeight="1">
      <c r="B113" s="87" t="s">
        <v>23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90" t="s">
        <v>158</v>
      </c>
      <c r="AD113" s="118"/>
      <c r="AE113" s="118"/>
      <c r="AF113" s="118"/>
      <c r="AG113" s="118"/>
      <c r="AH113" s="119"/>
      <c r="AI113" s="117" t="s">
        <v>580</v>
      </c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9"/>
      <c r="BD113" s="80">
        <f>BD114</f>
        <v>5000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25">
        <f t="shared" si="2"/>
        <v>5000</v>
      </c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7"/>
    </row>
    <row r="114" spans="2:108" ht="21.75" customHeight="1">
      <c r="B114" s="87" t="s">
        <v>510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90" t="s">
        <v>158</v>
      </c>
      <c r="AD114" s="118"/>
      <c r="AE114" s="118"/>
      <c r="AF114" s="118"/>
      <c r="AG114" s="118"/>
      <c r="AH114" s="119"/>
      <c r="AI114" s="117" t="s">
        <v>579</v>
      </c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9"/>
      <c r="BD114" s="80">
        <v>5000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244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25">
        <f t="shared" si="2"/>
        <v>5000</v>
      </c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7"/>
    </row>
    <row r="115" spans="2:108" ht="34.5" customHeight="1">
      <c r="B115" s="87" t="s">
        <v>387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90" t="s">
        <v>158</v>
      </c>
      <c r="AD115" s="118"/>
      <c r="AE115" s="118"/>
      <c r="AF115" s="118"/>
      <c r="AG115" s="118"/>
      <c r="AH115" s="119"/>
      <c r="AI115" s="117" t="s">
        <v>439</v>
      </c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9"/>
      <c r="BD115" s="80">
        <f>BD116</f>
        <v>15000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 t="str">
        <f>BZ116</f>
        <v>-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25">
        <f t="shared" si="2"/>
        <v>15000</v>
      </c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7"/>
    </row>
    <row r="116" spans="2:108" ht="17.25" customHeight="1">
      <c r="B116" s="87" t="s">
        <v>386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90" t="s">
        <v>158</v>
      </c>
      <c r="AD116" s="118"/>
      <c r="AE116" s="118"/>
      <c r="AF116" s="118"/>
      <c r="AG116" s="118"/>
      <c r="AH116" s="119"/>
      <c r="AI116" s="117" t="s">
        <v>440</v>
      </c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9"/>
      <c r="BD116" s="80">
        <f>BD117</f>
        <v>15000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 t="s">
        <v>244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25">
        <f t="shared" si="2"/>
        <v>15000</v>
      </c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7"/>
    </row>
    <row r="117" spans="2:108" ht="92.25" customHeight="1">
      <c r="B117" s="87" t="s">
        <v>457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90" t="s">
        <v>158</v>
      </c>
      <c r="AD117" s="118"/>
      <c r="AE117" s="118"/>
      <c r="AF117" s="118"/>
      <c r="AG117" s="118"/>
      <c r="AH117" s="119"/>
      <c r="AI117" s="117" t="s">
        <v>441</v>
      </c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9"/>
      <c r="BD117" s="80">
        <f>BD118</f>
        <v>15000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 t="str">
        <f>BZ118</f>
        <v>-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25">
        <f t="shared" si="2"/>
        <v>15000</v>
      </c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7"/>
    </row>
    <row r="118" spans="2:108" ht="23.25" customHeight="1">
      <c r="B118" s="87" t="s">
        <v>49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90" t="s">
        <v>158</v>
      </c>
      <c r="AD118" s="118"/>
      <c r="AE118" s="118"/>
      <c r="AF118" s="118"/>
      <c r="AG118" s="118"/>
      <c r="AH118" s="119"/>
      <c r="AI118" s="117" t="s">
        <v>442</v>
      </c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9"/>
      <c r="BD118" s="80">
        <f>BD119</f>
        <v>15000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 t="str">
        <f>BZ119</f>
        <v>-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25">
        <f t="shared" si="2"/>
        <v>15000</v>
      </c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7"/>
    </row>
    <row r="119" spans="2:108" ht="23.25" customHeight="1">
      <c r="B119" s="87" t="s">
        <v>458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90" t="s">
        <v>158</v>
      </c>
      <c r="AD119" s="118"/>
      <c r="AE119" s="118"/>
      <c r="AF119" s="118"/>
      <c r="AG119" s="118"/>
      <c r="AH119" s="119"/>
      <c r="AI119" s="117" t="s">
        <v>443</v>
      </c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9"/>
      <c r="BD119" s="80">
        <f>BD121</f>
        <v>15000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 t="str">
        <f>BZ121</f>
        <v>-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25">
        <f t="shared" si="2"/>
        <v>15000</v>
      </c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7"/>
    </row>
    <row r="120" spans="2:108" ht="22.5" customHeight="1" hidden="1">
      <c r="B120" s="87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90"/>
      <c r="AD120" s="118"/>
      <c r="AE120" s="118"/>
      <c r="AF120" s="118"/>
      <c r="AG120" s="118"/>
      <c r="AH120" s="119"/>
      <c r="AI120" s="117" t="s">
        <v>136</v>
      </c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9"/>
      <c r="BD120" s="81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25">
        <f>BD120-BZ120</f>
        <v>0</v>
      </c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7"/>
    </row>
    <row r="121" spans="2:108" ht="36.75" customHeight="1">
      <c r="B121" s="87" t="s">
        <v>459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90" t="s">
        <v>158</v>
      </c>
      <c r="AD121" s="118"/>
      <c r="AE121" s="118"/>
      <c r="AF121" s="118"/>
      <c r="AG121" s="118"/>
      <c r="AH121" s="119"/>
      <c r="AI121" s="117" t="s">
        <v>417</v>
      </c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9"/>
      <c r="BD121" s="80">
        <v>15000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 t="s">
        <v>244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25">
        <f>BD121</f>
        <v>15000</v>
      </c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7"/>
    </row>
    <row r="122" spans="2:108" ht="59.25" customHeight="1" hidden="1">
      <c r="B122" s="87" t="s">
        <v>460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90" t="s">
        <v>158</v>
      </c>
      <c r="AD122" s="118"/>
      <c r="AE122" s="118"/>
      <c r="AF122" s="118"/>
      <c r="AG122" s="118"/>
      <c r="AH122" s="119"/>
      <c r="AI122" s="117" t="s">
        <v>444</v>
      </c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9"/>
      <c r="BD122" s="80">
        <f>BD123</f>
        <v>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0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25">
        <f>BD122-BZ122</f>
        <v>0</v>
      </c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7"/>
    </row>
    <row r="123" spans="2:108" ht="19.5" customHeight="1" hidden="1">
      <c r="B123" s="87" t="s">
        <v>49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90" t="s">
        <v>158</v>
      </c>
      <c r="AD123" s="118"/>
      <c r="AE123" s="118"/>
      <c r="AF123" s="118"/>
      <c r="AG123" s="118"/>
      <c r="AH123" s="119"/>
      <c r="AI123" s="117" t="s">
        <v>491</v>
      </c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9"/>
      <c r="BD123" s="80">
        <f>BD124</f>
        <v>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0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25">
        <f>BD123-BZ123</f>
        <v>0</v>
      </c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7"/>
    </row>
    <row r="124" spans="2:108" ht="23.25" customHeight="1" hidden="1">
      <c r="B124" s="87" t="s">
        <v>37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90" t="s">
        <v>158</v>
      </c>
      <c r="AD124" s="118"/>
      <c r="AE124" s="118"/>
      <c r="AF124" s="118"/>
      <c r="AG124" s="118"/>
      <c r="AH124" s="119"/>
      <c r="AI124" s="117" t="s">
        <v>445</v>
      </c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9"/>
      <c r="BD124" s="80">
        <f>BD125</f>
        <v>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f>BZ125</f>
        <v>0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25">
        <f>BD124-BZ124</f>
        <v>0</v>
      </c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7"/>
    </row>
    <row r="125" spans="2:108" ht="22.5" customHeight="1" hidden="1">
      <c r="B125" s="87" t="s">
        <v>39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90" t="s">
        <v>158</v>
      </c>
      <c r="AD125" s="118"/>
      <c r="AE125" s="118"/>
      <c r="AF125" s="118"/>
      <c r="AG125" s="118"/>
      <c r="AH125" s="119"/>
      <c r="AI125" s="117" t="s">
        <v>392</v>
      </c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9"/>
      <c r="BD125" s="80">
        <v>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v>0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25">
        <f>BD125-BZ125</f>
        <v>0</v>
      </c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7"/>
    </row>
    <row r="126" spans="2:108" ht="18.75" customHeight="1">
      <c r="B126" s="208" t="s">
        <v>234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6"/>
      <c r="AC126" s="207" t="s">
        <v>158</v>
      </c>
      <c r="AD126" s="205"/>
      <c r="AE126" s="205"/>
      <c r="AF126" s="205"/>
      <c r="AG126" s="205"/>
      <c r="AH126" s="206"/>
      <c r="AI126" s="204" t="s">
        <v>331</v>
      </c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6"/>
      <c r="BD126" s="123">
        <f>BD127</f>
        <v>208200</v>
      </c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 t="str">
        <f>BZ127</f>
        <v>-</v>
      </c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5">
        <f aca="true" t="shared" si="3" ref="CP126:CP134">BD126</f>
        <v>208200</v>
      </c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7"/>
    </row>
    <row r="127" spans="2:108" s="21" customFormat="1" ht="23.25" customHeight="1">
      <c r="B127" s="208" t="s">
        <v>380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6"/>
      <c r="AC127" s="207" t="s">
        <v>158</v>
      </c>
      <c r="AD127" s="205"/>
      <c r="AE127" s="205"/>
      <c r="AF127" s="205"/>
      <c r="AG127" s="205"/>
      <c r="AH127" s="206"/>
      <c r="AI127" s="204" t="s">
        <v>50</v>
      </c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6"/>
      <c r="BD127" s="123">
        <f>BD128</f>
        <v>208200</v>
      </c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 t="str">
        <f>BZ128</f>
        <v>-</v>
      </c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52">
        <f t="shared" si="3"/>
        <v>208200</v>
      </c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4"/>
    </row>
    <row r="128" spans="2:108" ht="34.5" customHeight="1">
      <c r="B128" s="87" t="s">
        <v>387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90" t="s">
        <v>158</v>
      </c>
      <c r="AD128" s="118"/>
      <c r="AE128" s="118"/>
      <c r="AF128" s="118"/>
      <c r="AG128" s="118"/>
      <c r="AH128" s="119"/>
      <c r="AI128" s="117" t="s">
        <v>389</v>
      </c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9"/>
      <c r="BD128" s="123">
        <f>BD129</f>
        <v>208200</v>
      </c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 t="str">
        <f>BZ129</f>
        <v>-</v>
      </c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52">
        <f t="shared" si="3"/>
        <v>208200</v>
      </c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4"/>
    </row>
    <row r="129" spans="2:108" ht="12">
      <c r="B129" s="87" t="s">
        <v>386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7"/>
      <c r="AC129" s="190" t="s">
        <v>158</v>
      </c>
      <c r="AD129" s="118"/>
      <c r="AE129" s="118"/>
      <c r="AF129" s="118"/>
      <c r="AG129" s="118"/>
      <c r="AH129" s="119"/>
      <c r="AI129" s="117" t="s">
        <v>51</v>
      </c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9"/>
      <c r="BD129" s="80">
        <f>BD130</f>
        <v>208200</v>
      </c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 t="str">
        <f>BZ130</f>
        <v>-</v>
      </c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125">
        <f t="shared" si="3"/>
        <v>208200</v>
      </c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7"/>
    </row>
    <row r="130" spans="2:108" ht="81.75" customHeight="1">
      <c r="B130" s="87" t="s">
        <v>461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7"/>
      <c r="AC130" s="190" t="s">
        <v>158</v>
      </c>
      <c r="AD130" s="118"/>
      <c r="AE130" s="118"/>
      <c r="AF130" s="118"/>
      <c r="AG130" s="118"/>
      <c r="AH130" s="119"/>
      <c r="AI130" s="117" t="s">
        <v>52</v>
      </c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9"/>
      <c r="BD130" s="80">
        <f>BD131+BD136</f>
        <v>208200</v>
      </c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 t="s">
        <v>244</v>
      </c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125">
        <f t="shared" si="3"/>
        <v>208200</v>
      </c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7"/>
    </row>
    <row r="131" spans="2:108" ht="81.75" customHeight="1">
      <c r="B131" s="87" t="s">
        <v>46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90" t="s">
        <v>158</v>
      </c>
      <c r="AD131" s="118"/>
      <c r="AE131" s="118"/>
      <c r="AF131" s="118"/>
      <c r="AG131" s="118"/>
      <c r="AH131" s="119"/>
      <c r="AI131" s="117" t="s">
        <v>462</v>
      </c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9"/>
      <c r="BD131" s="80">
        <f>BD132</f>
        <v>203900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 t="str">
        <f>BZ132</f>
        <v>-</v>
      </c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125">
        <f t="shared" si="3"/>
        <v>203900</v>
      </c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7"/>
    </row>
    <row r="132" spans="2:108" ht="37.5" customHeight="1">
      <c r="B132" s="87" t="s">
        <v>376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90" t="s">
        <v>158</v>
      </c>
      <c r="AD132" s="118"/>
      <c r="AE132" s="118"/>
      <c r="AF132" s="118"/>
      <c r="AG132" s="118"/>
      <c r="AH132" s="119"/>
      <c r="AI132" s="117" t="s">
        <v>53</v>
      </c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9"/>
      <c r="BD132" s="80">
        <f>BD133+BD134</f>
        <v>203900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 t="s">
        <v>244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25">
        <f t="shared" si="3"/>
        <v>203900</v>
      </c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7"/>
    </row>
    <row r="133" spans="2:108" ht="26.25" customHeight="1">
      <c r="B133" s="87" t="s">
        <v>10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90" t="s">
        <v>158</v>
      </c>
      <c r="AD133" s="118"/>
      <c r="AE133" s="118"/>
      <c r="AF133" s="118"/>
      <c r="AG133" s="118"/>
      <c r="AH133" s="119"/>
      <c r="AI133" s="117" t="s">
        <v>54</v>
      </c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9"/>
      <c r="BD133" s="80">
        <v>141900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 t="s">
        <v>244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25">
        <f t="shared" si="3"/>
        <v>141900</v>
      </c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7"/>
    </row>
    <row r="134" spans="2:108" ht="60.75" customHeight="1">
      <c r="B134" s="87" t="s">
        <v>13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90" t="s">
        <v>158</v>
      </c>
      <c r="AD134" s="118"/>
      <c r="AE134" s="118"/>
      <c r="AF134" s="118"/>
      <c r="AG134" s="118"/>
      <c r="AH134" s="119"/>
      <c r="AI134" s="117" t="s">
        <v>55</v>
      </c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9"/>
      <c r="BD134" s="80">
        <v>62000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 t="s">
        <v>244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25">
        <f t="shared" si="3"/>
        <v>62000</v>
      </c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7"/>
    </row>
    <row r="135" spans="2:108" ht="78.75" customHeight="1" hidden="1">
      <c r="B135" s="87" t="s">
        <v>461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90" t="s">
        <v>158</v>
      </c>
      <c r="AD135" s="118"/>
      <c r="AE135" s="118"/>
      <c r="AF135" s="118"/>
      <c r="AG135" s="118"/>
      <c r="AH135" s="119"/>
      <c r="AI135" s="117" t="s">
        <v>500</v>
      </c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9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25" t="s">
        <v>244</v>
      </c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7"/>
    </row>
    <row r="136" spans="2:108" ht="38.25" customHeight="1">
      <c r="B136" s="87" t="s">
        <v>378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90" t="s">
        <v>158</v>
      </c>
      <c r="AD136" s="118"/>
      <c r="AE136" s="118"/>
      <c r="AF136" s="118"/>
      <c r="AG136" s="118"/>
      <c r="AH136" s="119"/>
      <c r="AI136" s="117" t="s">
        <v>501</v>
      </c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9"/>
      <c r="BD136" s="80">
        <f>BD137</f>
        <v>4300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 t="str">
        <f>BZ137</f>
        <v>-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25">
        <f aca="true" t="shared" si="4" ref="CP136:CP153">BD136</f>
        <v>4300</v>
      </c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7"/>
    </row>
    <row r="137" spans="2:108" ht="36" customHeight="1">
      <c r="B137" s="87" t="s">
        <v>23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90" t="s">
        <v>158</v>
      </c>
      <c r="AD137" s="118"/>
      <c r="AE137" s="118"/>
      <c r="AF137" s="118"/>
      <c r="AG137" s="118"/>
      <c r="AH137" s="119"/>
      <c r="AI137" s="117" t="s">
        <v>502</v>
      </c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9"/>
      <c r="BD137" s="80">
        <f>BD138</f>
        <v>4300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 t="str">
        <f>BZ138</f>
        <v>-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25">
        <f t="shared" si="4"/>
        <v>4300</v>
      </c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7"/>
    </row>
    <row r="138" spans="2:108" ht="18.75" customHeight="1">
      <c r="B138" s="87" t="s">
        <v>510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90" t="s">
        <v>158</v>
      </c>
      <c r="AD138" s="118"/>
      <c r="AE138" s="118"/>
      <c r="AF138" s="118"/>
      <c r="AG138" s="118"/>
      <c r="AH138" s="119"/>
      <c r="AI138" s="117" t="s">
        <v>503</v>
      </c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9"/>
      <c r="BD138" s="80">
        <v>4300</v>
      </c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 t="s">
        <v>244</v>
      </c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25">
        <f t="shared" si="4"/>
        <v>4300</v>
      </c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7"/>
    </row>
    <row r="139" spans="2:108" ht="30" customHeight="1">
      <c r="B139" s="208" t="s">
        <v>286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6"/>
      <c r="AC139" s="190" t="s">
        <v>158</v>
      </c>
      <c r="AD139" s="118"/>
      <c r="AE139" s="118"/>
      <c r="AF139" s="118"/>
      <c r="AG139" s="118"/>
      <c r="AH139" s="119"/>
      <c r="AI139" s="204" t="s">
        <v>56</v>
      </c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6"/>
      <c r="BD139" s="123">
        <f>BD140+BD147</f>
        <v>10000</v>
      </c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 t="str">
        <f>BZ140</f>
        <v>-</v>
      </c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52">
        <f t="shared" si="4"/>
        <v>10000</v>
      </c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4"/>
    </row>
    <row r="140" spans="2:108" ht="45.75" customHeight="1">
      <c r="B140" s="208" t="s">
        <v>381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6"/>
      <c r="AC140" s="190" t="s">
        <v>158</v>
      </c>
      <c r="AD140" s="118"/>
      <c r="AE140" s="118"/>
      <c r="AF140" s="118"/>
      <c r="AG140" s="118"/>
      <c r="AH140" s="119"/>
      <c r="AI140" s="204" t="s">
        <v>57</v>
      </c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6"/>
      <c r="BD140" s="123">
        <f>BD141+BD154</f>
        <v>5000</v>
      </c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 t="s">
        <v>244</v>
      </c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52">
        <f t="shared" si="4"/>
        <v>5000</v>
      </c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4"/>
    </row>
    <row r="141" spans="2:108" ht="84" customHeight="1">
      <c r="B141" s="87" t="s">
        <v>584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90" t="s">
        <v>158</v>
      </c>
      <c r="AD141" s="118"/>
      <c r="AE141" s="118"/>
      <c r="AF141" s="118"/>
      <c r="AG141" s="118"/>
      <c r="AH141" s="119"/>
      <c r="AI141" s="117" t="s">
        <v>58</v>
      </c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9"/>
      <c r="BD141" s="123">
        <f>BD142</f>
        <v>5000</v>
      </c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 t="s">
        <v>244</v>
      </c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52">
        <f t="shared" si="4"/>
        <v>5000</v>
      </c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4"/>
    </row>
    <row r="142" spans="2:108" ht="28.5" customHeight="1">
      <c r="B142" s="87" t="s">
        <v>351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7"/>
      <c r="AC142" s="190" t="s">
        <v>158</v>
      </c>
      <c r="AD142" s="118"/>
      <c r="AE142" s="118"/>
      <c r="AF142" s="118"/>
      <c r="AG142" s="118"/>
      <c r="AH142" s="119"/>
      <c r="AI142" s="117" t="s">
        <v>608</v>
      </c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9"/>
      <c r="BD142" s="123">
        <f>BD143</f>
        <v>5000</v>
      </c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224" t="s">
        <v>244</v>
      </c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6"/>
      <c r="CP142" s="152">
        <f t="shared" si="4"/>
        <v>5000</v>
      </c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4"/>
    </row>
    <row r="143" spans="2:108" ht="130.5" customHeight="1">
      <c r="B143" s="87" t="s">
        <v>591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7"/>
      <c r="AC143" s="190" t="s">
        <v>158</v>
      </c>
      <c r="AD143" s="118"/>
      <c r="AE143" s="118"/>
      <c r="AF143" s="118"/>
      <c r="AG143" s="118"/>
      <c r="AH143" s="119"/>
      <c r="AI143" s="117" t="s">
        <v>609</v>
      </c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9"/>
      <c r="BD143" s="80">
        <f>BD144</f>
        <v>5000</v>
      </c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 t="s">
        <v>244</v>
      </c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125">
        <f t="shared" si="4"/>
        <v>5000</v>
      </c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7"/>
    </row>
    <row r="144" spans="2:108" ht="39.75" customHeight="1">
      <c r="B144" s="87" t="s">
        <v>378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90" t="s">
        <v>158</v>
      </c>
      <c r="AD144" s="118"/>
      <c r="AE144" s="118"/>
      <c r="AF144" s="118"/>
      <c r="AG144" s="118"/>
      <c r="AH144" s="119"/>
      <c r="AI144" s="117" t="s">
        <v>610</v>
      </c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9"/>
      <c r="BD144" s="80">
        <f>BD145</f>
        <v>5000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244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25">
        <f t="shared" si="4"/>
        <v>5000</v>
      </c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7"/>
    </row>
    <row r="145" spans="2:108" ht="37.5" customHeight="1">
      <c r="B145" s="87" t="s">
        <v>23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90" t="s">
        <v>158</v>
      </c>
      <c r="AD145" s="118"/>
      <c r="AE145" s="118"/>
      <c r="AF145" s="118"/>
      <c r="AG145" s="118"/>
      <c r="AH145" s="119"/>
      <c r="AI145" s="117" t="s">
        <v>611</v>
      </c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9"/>
      <c r="BD145" s="81">
        <f>BD146</f>
        <v>5000</v>
      </c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3"/>
      <c r="BZ145" s="81" t="s">
        <v>244</v>
      </c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3"/>
      <c r="CP145" s="125">
        <f t="shared" si="4"/>
        <v>5000</v>
      </c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7"/>
    </row>
    <row r="146" spans="2:108" ht="24" customHeight="1">
      <c r="B146" s="87" t="s">
        <v>510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90" t="s">
        <v>158</v>
      </c>
      <c r="AD146" s="118"/>
      <c r="AE146" s="118"/>
      <c r="AF146" s="118"/>
      <c r="AG146" s="118"/>
      <c r="AH146" s="119"/>
      <c r="AI146" s="117" t="s">
        <v>612</v>
      </c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9"/>
      <c r="BD146" s="81">
        <v>5000</v>
      </c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3"/>
      <c r="BZ146" s="81" t="s">
        <v>244</v>
      </c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3"/>
      <c r="CP146" s="81">
        <f t="shared" si="4"/>
        <v>5000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3"/>
    </row>
    <row r="147" spans="2:108" ht="26.25" customHeight="1">
      <c r="B147" s="208" t="s">
        <v>594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6"/>
      <c r="AC147" s="190" t="s">
        <v>158</v>
      </c>
      <c r="AD147" s="118"/>
      <c r="AE147" s="118"/>
      <c r="AF147" s="118"/>
      <c r="AG147" s="118"/>
      <c r="AH147" s="119"/>
      <c r="AI147" s="204" t="s">
        <v>593</v>
      </c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6"/>
      <c r="BD147" s="123">
        <f>BD148+BD161</f>
        <v>5000</v>
      </c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 t="s">
        <v>244</v>
      </c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52">
        <f t="shared" si="4"/>
        <v>5000</v>
      </c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4"/>
    </row>
    <row r="148" spans="2:108" ht="84" customHeight="1">
      <c r="B148" s="87" t="s">
        <v>584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90" t="s">
        <v>158</v>
      </c>
      <c r="AD148" s="118"/>
      <c r="AE148" s="118"/>
      <c r="AF148" s="118"/>
      <c r="AG148" s="118"/>
      <c r="AH148" s="119"/>
      <c r="AI148" s="117" t="s">
        <v>592</v>
      </c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9"/>
      <c r="BD148" s="123">
        <f>BD156+BD149</f>
        <v>5000</v>
      </c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 t="s">
        <v>244</v>
      </c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52">
        <f t="shared" si="4"/>
        <v>5000</v>
      </c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4"/>
    </row>
    <row r="149" spans="2:108" s="21" customFormat="1" ht="30" customHeight="1">
      <c r="B149" s="87" t="s">
        <v>350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207" t="s">
        <v>158</v>
      </c>
      <c r="AD149" s="205"/>
      <c r="AE149" s="205"/>
      <c r="AF149" s="205"/>
      <c r="AG149" s="205"/>
      <c r="AH149" s="206"/>
      <c r="AI149" s="117" t="s">
        <v>590</v>
      </c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9"/>
      <c r="BD149" s="111">
        <f>BD150</f>
        <v>5000</v>
      </c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3"/>
      <c r="BZ149" s="111" t="str">
        <f>BZ150</f>
        <v>-</v>
      </c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3"/>
      <c r="CP149" s="152">
        <f t="shared" si="4"/>
        <v>5000</v>
      </c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4"/>
    </row>
    <row r="150" spans="2:108" ht="136.5" customHeight="1">
      <c r="B150" s="87" t="s">
        <v>585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190" t="s">
        <v>158</v>
      </c>
      <c r="AD150" s="118"/>
      <c r="AE150" s="118"/>
      <c r="AF150" s="118"/>
      <c r="AG150" s="118"/>
      <c r="AH150" s="119"/>
      <c r="AI150" s="117" t="s">
        <v>589</v>
      </c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9"/>
      <c r="BD150" s="81">
        <f>BD151</f>
        <v>5000</v>
      </c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3"/>
      <c r="BZ150" s="81" t="str">
        <f>BZ151</f>
        <v>-</v>
      </c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3"/>
      <c r="CP150" s="125">
        <f t="shared" si="4"/>
        <v>5000</v>
      </c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7"/>
    </row>
    <row r="151" spans="2:108" ht="35.25" customHeight="1">
      <c r="B151" s="87" t="s">
        <v>378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90" t="s">
        <v>158</v>
      </c>
      <c r="AD151" s="118"/>
      <c r="AE151" s="118"/>
      <c r="AF151" s="118"/>
      <c r="AG151" s="118"/>
      <c r="AH151" s="119"/>
      <c r="AI151" s="117" t="s">
        <v>588</v>
      </c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9"/>
      <c r="BD151" s="80">
        <f>BD152</f>
        <v>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 t="str">
        <f>BZ152</f>
        <v>-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25">
        <f t="shared" si="4"/>
        <v>5000</v>
      </c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7"/>
    </row>
    <row r="152" spans="2:108" ht="39" customHeight="1">
      <c r="B152" s="87" t="s">
        <v>23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90" t="s">
        <v>158</v>
      </c>
      <c r="AD152" s="118"/>
      <c r="AE152" s="118"/>
      <c r="AF152" s="118"/>
      <c r="AG152" s="118"/>
      <c r="AH152" s="119"/>
      <c r="AI152" s="117" t="s">
        <v>587</v>
      </c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9"/>
      <c r="BD152" s="80">
        <f>BD153</f>
        <v>5000</v>
      </c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 t="str">
        <f>BZ153</f>
        <v>-</v>
      </c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125">
        <f t="shared" si="4"/>
        <v>5000</v>
      </c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7"/>
    </row>
    <row r="153" spans="2:108" ht="22.5" customHeight="1">
      <c r="B153" s="87" t="s">
        <v>509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90" t="s">
        <v>158</v>
      </c>
      <c r="AD153" s="118"/>
      <c r="AE153" s="118"/>
      <c r="AF153" s="118"/>
      <c r="AG153" s="118"/>
      <c r="AH153" s="119"/>
      <c r="AI153" s="117" t="s">
        <v>586</v>
      </c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9"/>
      <c r="BD153" s="80">
        <v>5000</v>
      </c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 t="s">
        <v>244</v>
      </c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125">
        <f t="shared" si="4"/>
        <v>5000</v>
      </c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7"/>
    </row>
    <row r="154" spans="2:108" ht="59.25" customHeight="1" hidden="1">
      <c r="B154" s="87" t="s">
        <v>463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207" t="s">
        <v>158</v>
      </c>
      <c r="AD154" s="205"/>
      <c r="AE154" s="205"/>
      <c r="AF154" s="205"/>
      <c r="AG154" s="205"/>
      <c r="AH154" s="206"/>
      <c r="AI154" s="117" t="s">
        <v>492</v>
      </c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9"/>
      <c r="BD154" s="111">
        <f>BD156</f>
        <v>0</v>
      </c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3"/>
      <c r="BZ154" s="111" t="s">
        <v>244</v>
      </c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3"/>
      <c r="CP154" s="111">
        <f aca="true" t="shared" si="5" ref="CP154:CP159">BD154</f>
        <v>0</v>
      </c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3"/>
    </row>
    <row r="155" spans="2:108" ht="48" customHeight="1" hidden="1">
      <c r="B155" s="87" t="s">
        <v>541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90" t="s">
        <v>158</v>
      </c>
      <c r="AD155" s="118"/>
      <c r="AE155" s="118"/>
      <c r="AF155" s="118"/>
      <c r="AG155" s="118"/>
      <c r="AH155" s="119"/>
      <c r="AI155" s="117" t="s">
        <v>542</v>
      </c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9"/>
      <c r="BD155" s="81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3"/>
      <c r="BZ155" s="81" t="s">
        <v>244</v>
      </c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3"/>
      <c r="CP155" s="81">
        <f t="shared" si="5"/>
        <v>0</v>
      </c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3"/>
    </row>
    <row r="156" spans="2:108" ht="107.25" customHeight="1" hidden="1">
      <c r="B156" s="87" t="s">
        <v>562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90" t="s">
        <v>158</v>
      </c>
      <c r="AD156" s="118"/>
      <c r="AE156" s="118"/>
      <c r="AF156" s="118"/>
      <c r="AG156" s="118"/>
      <c r="AH156" s="119"/>
      <c r="AI156" s="117" t="s">
        <v>399</v>
      </c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9"/>
      <c r="BD156" s="81">
        <f>BD157</f>
        <v>0</v>
      </c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3"/>
      <c r="BZ156" s="209" t="s">
        <v>244</v>
      </c>
      <c r="CA156" s="210"/>
      <c r="CB156" s="210"/>
      <c r="CC156" s="210"/>
      <c r="CD156" s="210"/>
      <c r="CE156" s="210"/>
      <c r="CF156" s="210"/>
      <c r="CG156" s="210"/>
      <c r="CH156" s="210"/>
      <c r="CI156" s="210"/>
      <c r="CJ156" s="210"/>
      <c r="CK156" s="210"/>
      <c r="CL156" s="210"/>
      <c r="CM156" s="210"/>
      <c r="CN156" s="210"/>
      <c r="CO156" s="211"/>
      <c r="CP156" s="125">
        <f t="shared" si="5"/>
        <v>0</v>
      </c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7"/>
    </row>
    <row r="157" spans="2:108" ht="38.25" customHeight="1" hidden="1">
      <c r="B157" s="87" t="s">
        <v>378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190" t="s">
        <v>158</v>
      </c>
      <c r="AD157" s="118"/>
      <c r="AE157" s="118"/>
      <c r="AF157" s="118"/>
      <c r="AG157" s="118"/>
      <c r="AH157" s="119"/>
      <c r="AI157" s="117" t="s">
        <v>395</v>
      </c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9"/>
      <c r="BD157" s="81">
        <f>BD158</f>
        <v>0</v>
      </c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3"/>
      <c r="BZ157" s="209" t="s">
        <v>244</v>
      </c>
      <c r="CA157" s="210"/>
      <c r="CB157" s="210"/>
      <c r="CC157" s="210"/>
      <c r="CD157" s="210"/>
      <c r="CE157" s="210"/>
      <c r="CF157" s="210"/>
      <c r="CG157" s="210"/>
      <c r="CH157" s="210"/>
      <c r="CI157" s="210"/>
      <c r="CJ157" s="210"/>
      <c r="CK157" s="210"/>
      <c r="CL157" s="210"/>
      <c r="CM157" s="210"/>
      <c r="CN157" s="210"/>
      <c r="CO157" s="211"/>
      <c r="CP157" s="125">
        <f t="shared" si="5"/>
        <v>0</v>
      </c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126"/>
      <c r="DB157" s="126"/>
      <c r="DC157" s="126"/>
      <c r="DD157" s="127"/>
    </row>
    <row r="158" spans="2:108" ht="38.25" customHeight="1" hidden="1">
      <c r="B158" s="87" t="s">
        <v>23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90" t="s">
        <v>158</v>
      </c>
      <c r="AD158" s="118"/>
      <c r="AE158" s="118"/>
      <c r="AF158" s="118"/>
      <c r="AG158" s="118"/>
      <c r="AH158" s="119"/>
      <c r="AI158" s="117" t="s">
        <v>397</v>
      </c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9"/>
      <c r="BD158" s="81">
        <f>BD159</f>
        <v>0</v>
      </c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209" t="s">
        <v>244</v>
      </c>
      <c r="CA158" s="210"/>
      <c r="CB158" s="210"/>
      <c r="CC158" s="210"/>
      <c r="CD158" s="210"/>
      <c r="CE158" s="210"/>
      <c r="CF158" s="210"/>
      <c r="CG158" s="210"/>
      <c r="CH158" s="210"/>
      <c r="CI158" s="210"/>
      <c r="CJ158" s="210"/>
      <c r="CK158" s="210"/>
      <c r="CL158" s="210"/>
      <c r="CM158" s="210"/>
      <c r="CN158" s="210"/>
      <c r="CO158" s="211"/>
      <c r="CP158" s="125">
        <f t="shared" si="5"/>
        <v>0</v>
      </c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7"/>
    </row>
    <row r="159" spans="2:108" ht="35.25" customHeight="1" hidden="1">
      <c r="B159" s="87" t="s">
        <v>509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90" t="s">
        <v>158</v>
      </c>
      <c r="AD159" s="118"/>
      <c r="AE159" s="118"/>
      <c r="AF159" s="118"/>
      <c r="AG159" s="118"/>
      <c r="AH159" s="119"/>
      <c r="AI159" s="117" t="s">
        <v>398</v>
      </c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9"/>
      <c r="BD159" s="81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209" t="s">
        <v>244</v>
      </c>
      <c r="CA159" s="210"/>
      <c r="CB159" s="210"/>
      <c r="CC159" s="210"/>
      <c r="CD159" s="210"/>
      <c r="CE159" s="210"/>
      <c r="CF159" s="210"/>
      <c r="CG159" s="210"/>
      <c r="CH159" s="210"/>
      <c r="CI159" s="210"/>
      <c r="CJ159" s="210"/>
      <c r="CK159" s="210"/>
      <c r="CL159" s="210"/>
      <c r="CM159" s="210"/>
      <c r="CN159" s="210"/>
      <c r="CO159" s="211"/>
      <c r="CP159" s="81">
        <f t="shared" si="5"/>
        <v>0</v>
      </c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3"/>
    </row>
    <row r="160" spans="2:108" ht="18.75" customHeight="1" hidden="1">
      <c r="B160" s="87" t="s">
        <v>229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90" t="s">
        <v>158</v>
      </c>
      <c r="AD160" s="118"/>
      <c r="AE160" s="118"/>
      <c r="AF160" s="118"/>
      <c r="AG160" s="118"/>
      <c r="AH160" s="119"/>
      <c r="AI160" s="117" t="s">
        <v>399</v>
      </c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9"/>
      <c r="BD160" s="81" t="e">
        <v>#REF!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81" t="e">
        <v>#REF!</v>
      </c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3"/>
      <c r="CP160" s="81" t="e">
        <f aca="true" t="shared" si="6" ref="CP160:CP165">BD160-BZ160</f>
        <v>#REF!</v>
      </c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3"/>
    </row>
    <row r="161" spans="2:108" ht="18.75" customHeight="1" hidden="1">
      <c r="B161" s="87" t="s">
        <v>284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90" t="s">
        <v>158</v>
      </c>
      <c r="AD161" s="118"/>
      <c r="AE161" s="118"/>
      <c r="AF161" s="118"/>
      <c r="AG161" s="118"/>
      <c r="AH161" s="119"/>
      <c r="AI161" s="117" t="s">
        <v>396</v>
      </c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9"/>
      <c r="BD161" s="81"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81">
        <v>0</v>
      </c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3"/>
      <c r="CP161" s="81">
        <f t="shared" si="6"/>
        <v>0</v>
      </c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3"/>
    </row>
    <row r="162" spans="2:108" ht="24.75" customHeight="1" hidden="1">
      <c r="B162" s="87" t="s">
        <v>253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90" t="s">
        <v>158</v>
      </c>
      <c r="AD162" s="118"/>
      <c r="AE162" s="118"/>
      <c r="AF162" s="118"/>
      <c r="AG162" s="118"/>
      <c r="AH162" s="119"/>
      <c r="AI162" s="117" t="s">
        <v>395</v>
      </c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9"/>
      <c r="BD162" s="81">
        <v>0</v>
      </c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81">
        <v>0</v>
      </c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3"/>
      <c r="CP162" s="81">
        <f t="shared" si="6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87" t="s">
        <v>230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90" t="s">
        <v>158</v>
      </c>
      <c r="AD163" s="118"/>
      <c r="AE163" s="118"/>
      <c r="AF163" s="118"/>
      <c r="AG163" s="118"/>
      <c r="AH163" s="119"/>
      <c r="AI163" s="117" t="s">
        <v>282</v>
      </c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9"/>
      <c r="BD163" s="81">
        <v>0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s">
        <v>244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t="shared" si="6"/>
        <v>#VALUE!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87" t="s">
        <v>23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90" t="s">
        <v>158</v>
      </c>
      <c r="AD164" s="118"/>
      <c r="AE164" s="118"/>
      <c r="AF164" s="118"/>
      <c r="AG164" s="118"/>
      <c r="AH164" s="119"/>
      <c r="AI164" s="117" t="s">
        <v>283</v>
      </c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9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6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6.25" customHeight="1" hidden="1">
      <c r="B165" s="87" t="s">
        <v>192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90" t="s">
        <v>158</v>
      </c>
      <c r="AD165" s="118"/>
      <c r="AE165" s="118"/>
      <c r="AF165" s="118"/>
      <c r="AG165" s="118"/>
      <c r="AH165" s="119"/>
      <c r="AI165" s="117" t="s">
        <v>288</v>
      </c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9"/>
      <c r="BD165" s="81" t="e">
        <v>#REF!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 t="e">
        <v>#REF!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 t="e">
        <f t="shared" si="6"/>
        <v>#REF!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33.75" customHeight="1">
      <c r="B166" s="208" t="s">
        <v>285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6"/>
      <c r="AC166" s="207" t="s">
        <v>158</v>
      </c>
      <c r="AD166" s="205"/>
      <c r="AE166" s="205"/>
      <c r="AF166" s="205"/>
      <c r="AG166" s="205"/>
      <c r="AH166" s="206"/>
      <c r="AI166" s="204" t="s">
        <v>59</v>
      </c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6"/>
      <c r="BD166" s="111">
        <f>BD174</f>
        <v>1175100</v>
      </c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3"/>
      <c r="BZ166" s="111" t="str">
        <f>BZ174</f>
        <v>-</v>
      </c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3"/>
      <c r="CP166" s="152">
        <f>BD166</f>
        <v>1175100</v>
      </c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4"/>
    </row>
    <row r="167" spans="2:108" ht="36.75" customHeight="1" hidden="1">
      <c r="B167" s="208" t="s">
        <v>404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6"/>
      <c r="AC167" s="207" t="s">
        <v>158</v>
      </c>
      <c r="AD167" s="205"/>
      <c r="AE167" s="205"/>
      <c r="AF167" s="205"/>
      <c r="AG167" s="205"/>
      <c r="AH167" s="206"/>
      <c r="AI167" s="204" t="s">
        <v>403</v>
      </c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6"/>
      <c r="BD167" s="111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3"/>
      <c r="BZ167" s="111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3"/>
      <c r="CP167" s="111">
        <f aca="true" t="shared" si="7" ref="CP167:CP173">BD167-BZ167</f>
        <v>0</v>
      </c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3"/>
    </row>
    <row r="168" spans="2:108" ht="36" customHeight="1" hidden="1">
      <c r="B168" s="87" t="s">
        <v>387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207" t="s">
        <v>158</v>
      </c>
      <c r="AD168" s="205"/>
      <c r="AE168" s="205"/>
      <c r="AF168" s="205"/>
      <c r="AG168" s="205"/>
      <c r="AH168" s="206"/>
      <c r="AI168" s="117" t="s">
        <v>405</v>
      </c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9"/>
      <c r="BD168" s="81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>
        <f t="shared" si="7"/>
        <v>0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1.25" customHeight="1" hidden="1">
      <c r="B169" s="87" t="s">
        <v>386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7"/>
      <c r="AC169" s="207" t="s">
        <v>158</v>
      </c>
      <c r="AD169" s="205"/>
      <c r="AE169" s="205"/>
      <c r="AF169" s="205"/>
      <c r="AG169" s="205"/>
      <c r="AH169" s="206"/>
      <c r="AI169" s="117" t="s">
        <v>493</v>
      </c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9"/>
      <c r="BD169" s="81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3"/>
      <c r="BZ169" s="81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3"/>
      <c r="CP169" s="81">
        <f t="shared" si="7"/>
        <v>0</v>
      </c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3"/>
    </row>
    <row r="170" spans="2:108" s="21" customFormat="1" ht="84.75" customHeight="1" hidden="1">
      <c r="B170" s="87" t="s">
        <v>464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7"/>
      <c r="AC170" s="207" t="s">
        <v>158</v>
      </c>
      <c r="AD170" s="205"/>
      <c r="AE170" s="205"/>
      <c r="AF170" s="205"/>
      <c r="AG170" s="205"/>
      <c r="AH170" s="206"/>
      <c r="AI170" s="117" t="s">
        <v>465</v>
      </c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9"/>
      <c r="BD170" s="81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3"/>
      <c r="BZ170" s="81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3"/>
      <c r="CP170" s="81">
        <f t="shared" si="7"/>
        <v>0</v>
      </c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3"/>
    </row>
    <row r="171" spans="2:108" s="21" customFormat="1" ht="32.25" customHeight="1" hidden="1">
      <c r="B171" s="87" t="s">
        <v>378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07" t="s">
        <v>158</v>
      </c>
      <c r="AD171" s="205"/>
      <c r="AE171" s="205"/>
      <c r="AF171" s="205"/>
      <c r="AG171" s="205"/>
      <c r="AH171" s="206"/>
      <c r="AI171" s="117" t="s">
        <v>406</v>
      </c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9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81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3"/>
      <c r="CP171" s="81">
        <f t="shared" si="7"/>
        <v>0</v>
      </c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3"/>
    </row>
    <row r="172" spans="2:108" s="21" customFormat="1" ht="24.75" customHeight="1" hidden="1">
      <c r="B172" s="87" t="s">
        <v>23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190" t="s">
        <v>158</v>
      </c>
      <c r="AD172" s="118"/>
      <c r="AE172" s="118"/>
      <c r="AF172" s="118"/>
      <c r="AG172" s="118"/>
      <c r="AH172" s="119"/>
      <c r="AI172" s="117" t="s">
        <v>407</v>
      </c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9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81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3"/>
      <c r="CP172" s="81">
        <f t="shared" si="7"/>
        <v>0</v>
      </c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3"/>
    </row>
    <row r="173" spans="2:108" s="21" customFormat="1" ht="36" customHeight="1" hidden="1">
      <c r="B173" s="87" t="s">
        <v>192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190" t="s">
        <v>158</v>
      </c>
      <c r="AD173" s="118"/>
      <c r="AE173" s="118"/>
      <c r="AF173" s="118"/>
      <c r="AG173" s="118"/>
      <c r="AH173" s="119"/>
      <c r="AI173" s="117" t="s">
        <v>408</v>
      </c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9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81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3"/>
      <c r="CP173" s="81">
        <f t="shared" si="7"/>
        <v>0</v>
      </c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3"/>
    </row>
    <row r="174" spans="2:108" s="21" customFormat="1" ht="23.25" customHeight="1">
      <c r="B174" s="208" t="s">
        <v>287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6"/>
      <c r="AC174" s="190" t="s">
        <v>158</v>
      </c>
      <c r="AD174" s="118"/>
      <c r="AE174" s="118"/>
      <c r="AF174" s="118"/>
      <c r="AG174" s="118"/>
      <c r="AH174" s="119"/>
      <c r="AI174" s="204" t="s">
        <v>60</v>
      </c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6"/>
      <c r="BD174" s="111">
        <f>BD175</f>
        <v>1175100</v>
      </c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3"/>
      <c r="BZ174" s="111" t="str">
        <f>BZ175</f>
        <v>-</v>
      </c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3"/>
      <c r="CP174" s="111">
        <f aca="true" t="shared" si="8" ref="CP174:CP180">BD174</f>
        <v>1175100</v>
      </c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3"/>
    </row>
    <row r="175" spans="2:108" s="21" customFormat="1" ht="36.75" customHeight="1">
      <c r="B175" s="87" t="s">
        <v>446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90" t="s">
        <v>158</v>
      </c>
      <c r="AD175" s="118"/>
      <c r="AE175" s="118"/>
      <c r="AF175" s="118"/>
      <c r="AG175" s="118"/>
      <c r="AH175" s="119"/>
      <c r="AI175" s="117" t="s">
        <v>61</v>
      </c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9"/>
      <c r="BD175" s="81">
        <f>BD176</f>
        <v>1175100</v>
      </c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81" t="str">
        <f>BZ176</f>
        <v>-</v>
      </c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3"/>
      <c r="CP175" s="152">
        <f t="shared" si="8"/>
        <v>1175100</v>
      </c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4"/>
    </row>
    <row r="176" spans="2:108" s="21" customFormat="1" ht="23.25" customHeight="1">
      <c r="B176" s="87" t="s">
        <v>352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90" t="s">
        <v>158</v>
      </c>
      <c r="AD176" s="118"/>
      <c r="AE176" s="118"/>
      <c r="AF176" s="118"/>
      <c r="AG176" s="118"/>
      <c r="AH176" s="119"/>
      <c r="AI176" s="117" t="s">
        <v>62</v>
      </c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9"/>
      <c r="BD176" s="81">
        <f>BD177+BD185+BD181</f>
        <v>1175100</v>
      </c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81" t="s">
        <v>244</v>
      </c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3"/>
      <c r="CP176" s="152">
        <f t="shared" si="8"/>
        <v>1175100</v>
      </c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4"/>
    </row>
    <row r="177" spans="2:108" ht="114.75" customHeight="1">
      <c r="B177" s="87" t="s">
        <v>137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7"/>
      <c r="AC177" s="190" t="s">
        <v>158</v>
      </c>
      <c r="AD177" s="118"/>
      <c r="AE177" s="118"/>
      <c r="AF177" s="118"/>
      <c r="AG177" s="118"/>
      <c r="AH177" s="119"/>
      <c r="AI177" s="117" t="s">
        <v>67</v>
      </c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9"/>
      <c r="BD177" s="81">
        <f>BD178</f>
        <v>1175100</v>
      </c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3"/>
      <c r="BZ177" s="81" t="str">
        <f>BZ178</f>
        <v>-</v>
      </c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3"/>
      <c r="CP177" s="125">
        <f t="shared" si="8"/>
        <v>1175100</v>
      </c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7"/>
    </row>
    <row r="178" spans="2:108" ht="38.25" customHeight="1">
      <c r="B178" s="87" t="s">
        <v>378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90" t="s">
        <v>158</v>
      </c>
      <c r="AD178" s="118"/>
      <c r="AE178" s="118"/>
      <c r="AF178" s="118"/>
      <c r="AG178" s="118"/>
      <c r="AH178" s="119"/>
      <c r="AI178" s="117" t="s">
        <v>68</v>
      </c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9"/>
      <c r="BD178" s="81">
        <f>BD179</f>
        <v>1175100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 t="str">
        <f>BZ179</f>
        <v>-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25">
        <f t="shared" si="8"/>
        <v>1175100</v>
      </c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7"/>
    </row>
    <row r="179" spans="2:108" ht="36" customHeight="1">
      <c r="B179" s="87" t="s">
        <v>23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90" t="s">
        <v>158</v>
      </c>
      <c r="AD179" s="118"/>
      <c r="AE179" s="118"/>
      <c r="AF179" s="118"/>
      <c r="AG179" s="118"/>
      <c r="AH179" s="119"/>
      <c r="AI179" s="117" t="s">
        <v>69</v>
      </c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9"/>
      <c r="BD179" s="81">
        <f>BD180</f>
        <v>1175100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 t="str">
        <f>BZ180</f>
        <v>-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25">
        <f t="shared" si="8"/>
        <v>1175100</v>
      </c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7"/>
    </row>
    <row r="180" spans="2:108" ht="18" customHeight="1">
      <c r="B180" s="87" t="s">
        <v>509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90" t="s">
        <v>158</v>
      </c>
      <c r="AD180" s="118"/>
      <c r="AE180" s="118"/>
      <c r="AF180" s="118"/>
      <c r="AG180" s="118"/>
      <c r="AH180" s="119"/>
      <c r="AI180" s="117" t="s">
        <v>70</v>
      </c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9"/>
      <c r="BD180" s="81">
        <v>1175100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 t="s">
        <v>244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25">
        <f t="shared" si="8"/>
        <v>1175100</v>
      </c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7"/>
    </row>
    <row r="181" spans="2:108" ht="105" customHeight="1" hidden="1">
      <c r="B181" s="87" t="s">
        <v>468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90" t="s">
        <v>158</v>
      </c>
      <c r="AD181" s="118"/>
      <c r="AE181" s="118"/>
      <c r="AF181" s="118"/>
      <c r="AG181" s="118"/>
      <c r="AH181" s="119"/>
      <c r="AI181" s="117" t="s">
        <v>467</v>
      </c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9"/>
      <c r="BD181" s="81">
        <f>BD182</f>
        <v>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>BZ182</f>
        <v>0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25" t="s">
        <v>244</v>
      </c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7"/>
    </row>
    <row r="182" spans="2:108" ht="20.25" customHeight="1" hidden="1">
      <c r="B182" s="87" t="s">
        <v>469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90" t="s">
        <v>158</v>
      </c>
      <c r="AD182" s="118"/>
      <c r="AE182" s="118"/>
      <c r="AF182" s="118"/>
      <c r="AG182" s="118"/>
      <c r="AH182" s="119"/>
      <c r="AI182" s="117" t="s">
        <v>470</v>
      </c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9"/>
      <c r="BD182" s="81">
        <f>BD183</f>
        <v>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>BZ183</f>
        <v>0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25" t="s">
        <v>244</v>
      </c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7"/>
    </row>
    <row r="183" spans="2:108" ht="18.75" customHeight="1" hidden="1">
      <c r="B183" s="87" t="s">
        <v>231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90" t="s">
        <v>158</v>
      </c>
      <c r="AD183" s="118"/>
      <c r="AE183" s="118"/>
      <c r="AF183" s="118"/>
      <c r="AG183" s="118"/>
      <c r="AH183" s="119"/>
      <c r="AI183" s="117" t="s">
        <v>471</v>
      </c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9"/>
      <c r="BD183" s="81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25" t="s">
        <v>244</v>
      </c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7"/>
    </row>
    <row r="184" spans="2:108" ht="12" customHeight="1" hidden="1">
      <c r="B184" s="5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50"/>
      <c r="AC184" s="55"/>
      <c r="AD184" s="56"/>
      <c r="AE184" s="56"/>
      <c r="AF184" s="56"/>
      <c r="AG184" s="56"/>
      <c r="AH184" s="57"/>
      <c r="AI184" s="58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7"/>
      <c r="BD184" s="52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4"/>
      <c r="BZ184" s="52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4"/>
      <c r="CP184" s="60"/>
      <c r="CQ184" s="61"/>
      <c r="CR184" s="61"/>
      <c r="CS184" s="61"/>
      <c r="CT184" s="61"/>
      <c r="CU184" s="68"/>
      <c r="CV184" s="69"/>
      <c r="CW184" s="69"/>
      <c r="CX184" s="69"/>
      <c r="CY184" s="69"/>
      <c r="CZ184" s="69"/>
      <c r="DA184" s="69"/>
      <c r="DB184" s="69"/>
      <c r="DC184" s="69"/>
      <c r="DD184" s="69"/>
    </row>
    <row r="185" spans="2:108" ht="103.5" customHeight="1" hidden="1">
      <c r="B185" s="87" t="s">
        <v>466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90" t="s">
        <v>158</v>
      </c>
      <c r="AD185" s="118"/>
      <c r="AE185" s="118"/>
      <c r="AF185" s="118"/>
      <c r="AG185" s="118"/>
      <c r="AH185" s="119"/>
      <c r="AI185" s="117" t="s">
        <v>63</v>
      </c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9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81">
        <f>BD185-BZ185</f>
        <v>0</v>
      </c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3"/>
    </row>
    <row r="186" spans="2:108" ht="35.25" customHeight="1" hidden="1">
      <c r="B186" s="87" t="s">
        <v>378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90" t="s">
        <v>158</v>
      </c>
      <c r="AD186" s="118"/>
      <c r="AE186" s="118"/>
      <c r="AF186" s="118"/>
      <c r="AG186" s="118"/>
      <c r="AH186" s="119"/>
      <c r="AI186" s="117" t="s">
        <v>66</v>
      </c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9"/>
      <c r="BD186" s="81">
        <f>BD187</f>
        <v>0</v>
      </c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>
        <f>BZ187</f>
        <v>0</v>
      </c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81">
        <f>BD186-BZ186</f>
        <v>0</v>
      </c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3"/>
    </row>
    <row r="187" spans="2:108" ht="35.25" customHeight="1" hidden="1">
      <c r="B187" s="87" t="s">
        <v>23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7"/>
      <c r="AC187" s="190" t="s">
        <v>158</v>
      </c>
      <c r="AD187" s="118"/>
      <c r="AE187" s="118"/>
      <c r="AF187" s="118"/>
      <c r="AG187" s="118"/>
      <c r="AH187" s="119"/>
      <c r="AI187" s="117" t="s">
        <v>64</v>
      </c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9"/>
      <c r="BD187" s="81">
        <f>BD188</f>
        <v>0</v>
      </c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3"/>
      <c r="BZ187" s="81">
        <f>BZ188</f>
        <v>0</v>
      </c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3"/>
      <c r="CP187" s="81">
        <f>BD187-BZ187</f>
        <v>0</v>
      </c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3"/>
    </row>
    <row r="188" spans="2:108" ht="19.5" customHeight="1" hidden="1">
      <c r="B188" s="87" t="s">
        <v>509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90" t="s">
        <v>158</v>
      </c>
      <c r="AD188" s="118"/>
      <c r="AE188" s="118"/>
      <c r="AF188" s="118"/>
      <c r="AG188" s="118"/>
      <c r="AH188" s="119"/>
      <c r="AI188" s="117" t="s">
        <v>65</v>
      </c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9"/>
      <c r="BD188" s="81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20.25" customHeight="1">
      <c r="B189" s="208" t="s">
        <v>235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6"/>
      <c r="AC189" s="190" t="s">
        <v>158</v>
      </c>
      <c r="AD189" s="118"/>
      <c r="AE189" s="118"/>
      <c r="AF189" s="118"/>
      <c r="AG189" s="118"/>
      <c r="AH189" s="119"/>
      <c r="AI189" s="204" t="s">
        <v>71</v>
      </c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6"/>
      <c r="BD189" s="111">
        <f>BD190+BD211+BD218</f>
        <v>954000</v>
      </c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3"/>
      <c r="BZ189" s="111">
        <f>BZ218</f>
        <v>23203.88</v>
      </c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3"/>
      <c r="CP189" s="111">
        <f>BD189-BZ189</f>
        <v>930796.12</v>
      </c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3"/>
    </row>
    <row r="190" spans="2:108" ht="19.5" customHeight="1">
      <c r="B190" s="208" t="s">
        <v>317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6"/>
      <c r="AC190" s="190" t="s">
        <v>158</v>
      </c>
      <c r="AD190" s="118"/>
      <c r="AE190" s="118"/>
      <c r="AF190" s="118"/>
      <c r="AG190" s="118"/>
      <c r="AH190" s="119"/>
      <c r="AI190" s="204" t="s">
        <v>72</v>
      </c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6"/>
      <c r="BD190" s="111">
        <f>BD191+BD197</f>
        <v>500000</v>
      </c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3"/>
      <c r="BZ190" s="111" t="s">
        <v>244</v>
      </c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3"/>
      <c r="CP190" s="152">
        <f aca="true" t="shared" si="9" ref="CP190:CP196">BD190</f>
        <v>500000</v>
      </c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4"/>
    </row>
    <row r="191" spans="2:108" ht="51" customHeight="1">
      <c r="B191" s="87" t="s">
        <v>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90" t="s">
        <v>158</v>
      </c>
      <c r="AD191" s="118"/>
      <c r="AE191" s="118"/>
      <c r="AF191" s="118"/>
      <c r="AG191" s="118"/>
      <c r="AH191" s="119"/>
      <c r="AI191" s="117" t="s">
        <v>73</v>
      </c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9"/>
      <c r="BD191" s="80">
        <f>BD192</f>
        <v>500000</v>
      </c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 t="str">
        <f>BZ192</f>
        <v>-</v>
      </c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125">
        <f t="shared" si="9"/>
        <v>500000</v>
      </c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7"/>
    </row>
    <row r="192" spans="2:108" ht="36" customHeight="1">
      <c r="B192" s="87" t="s">
        <v>353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7"/>
      <c r="AC192" s="190" t="s">
        <v>158</v>
      </c>
      <c r="AD192" s="118"/>
      <c r="AE192" s="118"/>
      <c r="AF192" s="118"/>
      <c r="AG192" s="118"/>
      <c r="AH192" s="119"/>
      <c r="AI192" s="117" t="s">
        <v>74</v>
      </c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9"/>
      <c r="BD192" s="80">
        <f>BD193</f>
        <v>500000</v>
      </c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 t="str">
        <f>BZ193</f>
        <v>-</v>
      </c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125">
        <f t="shared" si="9"/>
        <v>500000</v>
      </c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7"/>
    </row>
    <row r="193" spans="2:108" s="21" customFormat="1" ht="105" customHeight="1">
      <c r="B193" s="87" t="s">
        <v>124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7"/>
      <c r="AC193" s="221" t="s">
        <v>158</v>
      </c>
      <c r="AD193" s="222"/>
      <c r="AE193" s="222"/>
      <c r="AF193" s="222"/>
      <c r="AG193" s="222"/>
      <c r="AH193" s="223"/>
      <c r="AI193" s="117" t="s">
        <v>75</v>
      </c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9"/>
      <c r="BD193" s="80">
        <f>BD194</f>
        <v>500000</v>
      </c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 t="str">
        <f>BZ194</f>
        <v>-</v>
      </c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125">
        <f t="shared" si="9"/>
        <v>500000</v>
      </c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7"/>
    </row>
    <row r="194" spans="2:108" s="21" customFormat="1" ht="39.75" customHeight="1">
      <c r="B194" s="87" t="s">
        <v>378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79" t="s">
        <v>158</v>
      </c>
      <c r="AD194" s="79"/>
      <c r="AE194" s="79"/>
      <c r="AF194" s="79"/>
      <c r="AG194" s="79"/>
      <c r="AH194" s="79"/>
      <c r="AI194" s="117" t="s">
        <v>76</v>
      </c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9"/>
      <c r="BD194" s="80">
        <f>BD195</f>
        <v>500000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 t="str">
        <f>BZ195</f>
        <v>-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125">
        <f t="shared" si="9"/>
        <v>500000</v>
      </c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7"/>
    </row>
    <row r="195" spans="2:108" ht="49.5" customHeight="1">
      <c r="B195" s="87" t="s">
        <v>23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79" t="s">
        <v>158</v>
      </c>
      <c r="AD195" s="79"/>
      <c r="AE195" s="79"/>
      <c r="AF195" s="79"/>
      <c r="AG195" s="79"/>
      <c r="AH195" s="79"/>
      <c r="AI195" s="117" t="s">
        <v>77</v>
      </c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9"/>
      <c r="BD195" s="80">
        <f>BD196</f>
        <v>500000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 t="str">
        <f>BZ196</f>
        <v>-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125">
        <f t="shared" si="9"/>
        <v>500000</v>
      </c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  <c r="DB195" s="126"/>
      <c r="DC195" s="126"/>
      <c r="DD195" s="127"/>
    </row>
    <row r="196" spans="2:108" ht="34.5" customHeight="1">
      <c r="B196" s="214" t="s">
        <v>509</v>
      </c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5"/>
      <c r="AC196" s="79" t="s">
        <v>158</v>
      </c>
      <c r="AD196" s="79"/>
      <c r="AE196" s="79"/>
      <c r="AF196" s="79"/>
      <c r="AG196" s="79"/>
      <c r="AH196" s="79"/>
      <c r="AI196" s="227" t="s">
        <v>78</v>
      </c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3"/>
      <c r="BD196" s="146">
        <v>500000</v>
      </c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 t="s">
        <v>244</v>
      </c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80">
        <f t="shared" si="9"/>
        <v>500000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ht="61.5" customHeight="1" hidden="1">
      <c r="B197" s="215" t="s">
        <v>472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79" t="s">
        <v>158</v>
      </c>
      <c r="AD197" s="79"/>
      <c r="AE197" s="79"/>
      <c r="AF197" s="79"/>
      <c r="AG197" s="79"/>
      <c r="AH197" s="79"/>
      <c r="AI197" s="79" t="s">
        <v>447</v>
      </c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80">
        <f>BD198</f>
        <v>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>BZ198</f>
        <v>0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BD197-BZ197</f>
        <v>0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 hidden="1">
      <c r="B198" s="215" t="s">
        <v>354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6" t="s">
        <v>158</v>
      </c>
      <c r="AD198" s="200"/>
      <c r="AE198" s="200"/>
      <c r="AF198" s="200"/>
      <c r="AG198" s="200"/>
      <c r="AH198" s="217"/>
      <c r="AI198" s="79" t="s">
        <v>448</v>
      </c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80">
        <f>BD209+BD199+BD203</f>
        <v>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>BZ209+BZ199+BZ203</f>
        <v>0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BD198-BZ198</f>
        <v>0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53" customHeight="1" hidden="1">
      <c r="B199" s="218" t="s">
        <v>553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20"/>
      <c r="AC199" s="190" t="s">
        <v>158</v>
      </c>
      <c r="AD199" s="118"/>
      <c r="AE199" s="118"/>
      <c r="AF199" s="118"/>
      <c r="AG199" s="118"/>
      <c r="AH199" s="119"/>
      <c r="AI199" s="117" t="s">
        <v>549</v>
      </c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9"/>
      <c r="BD199" s="81">
        <f>BD200</f>
        <v>0</v>
      </c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3"/>
      <c r="BZ199" s="81">
        <f>BZ200</f>
        <v>0</v>
      </c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3"/>
      <c r="CP199" s="80" t="s">
        <v>244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ht="36.75" customHeight="1" hidden="1">
      <c r="B200" s="87" t="s">
        <v>378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7"/>
      <c r="AC200" s="221" t="s">
        <v>158</v>
      </c>
      <c r="AD200" s="222"/>
      <c r="AE200" s="222"/>
      <c r="AF200" s="222"/>
      <c r="AG200" s="222"/>
      <c r="AH200" s="223"/>
      <c r="AI200" s="117" t="s">
        <v>551</v>
      </c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9"/>
      <c r="BD200" s="80">
        <f>BD201</f>
        <v>0</v>
      </c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>
        <f>BZ201</f>
        <v>0</v>
      </c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 t="s">
        <v>244</v>
      </c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</row>
    <row r="201" spans="2:108" ht="38.25" customHeight="1" hidden="1">
      <c r="B201" s="87" t="s">
        <v>23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7"/>
      <c r="AC201" s="221" t="s">
        <v>158</v>
      </c>
      <c r="AD201" s="222"/>
      <c r="AE201" s="222"/>
      <c r="AF201" s="222"/>
      <c r="AG201" s="222"/>
      <c r="AH201" s="223"/>
      <c r="AI201" s="117" t="s">
        <v>550</v>
      </c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9"/>
      <c r="BD201" s="80">
        <f>BD202</f>
        <v>0</v>
      </c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>
        <f>BZ202</f>
        <v>0</v>
      </c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 t="s">
        <v>244</v>
      </c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</row>
    <row r="202" spans="2:108" ht="21" customHeight="1" hidden="1">
      <c r="B202" s="214" t="s">
        <v>509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5"/>
      <c r="AC202" s="221" t="s">
        <v>158</v>
      </c>
      <c r="AD202" s="222"/>
      <c r="AE202" s="222"/>
      <c r="AF202" s="222"/>
      <c r="AG202" s="222"/>
      <c r="AH202" s="223"/>
      <c r="AI202" s="117" t="s">
        <v>552</v>
      </c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9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 t="s">
        <v>244</v>
      </c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</row>
    <row r="203" spans="2:108" ht="140.25" customHeight="1" hidden="1">
      <c r="B203" s="215" t="s">
        <v>554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190" t="s">
        <v>158</v>
      </c>
      <c r="AD203" s="118"/>
      <c r="AE203" s="118"/>
      <c r="AF203" s="118"/>
      <c r="AG203" s="118"/>
      <c r="AH203" s="119"/>
      <c r="AI203" s="79" t="s">
        <v>532</v>
      </c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>
        <f>BZ204</f>
        <v>0</v>
      </c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>
        <f>BD203-BZ203</f>
        <v>0</v>
      </c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</row>
    <row r="204" spans="2:108" ht="36" customHeight="1" hidden="1">
      <c r="B204" s="87" t="s">
        <v>378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7"/>
      <c r="AC204" s="190" t="s">
        <v>158</v>
      </c>
      <c r="AD204" s="118"/>
      <c r="AE204" s="118"/>
      <c r="AF204" s="118"/>
      <c r="AG204" s="118"/>
      <c r="AH204" s="119"/>
      <c r="AI204" s="79" t="s">
        <v>533</v>
      </c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>
        <f>BZ205</f>
        <v>0</v>
      </c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>
        <f>BD204-BZ204</f>
        <v>0</v>
      </c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</row>
    <row r="205" spans="2:108" ht="36" customHeight="1" hidden="1">
      <c r="B205" s="87" t="s">
        <v>23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7"/>
      <c r="AC205" s="190" t="s">
        <v>158</v>
      </c>
      <c r="AD205" s="118"/>
      <c r="AE205" s="118"/>
      <c r="AF205" s="118"/>
      <c r="AG205" s="118"/>
      <c r="AH205" s="119"/>
      <c r="AI205" s="79" t="s">
        <v>531</v>
      </c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>
        <f>BZ206</f>
        <v>0</v>
      </c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>
        <f>BD205-BZ205</f>
        <v>0</v>
      </c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</row>
    <row r="206" spans="2:108" ht="24" customHeight="1" hidden="1">
      <c r="B206" s="214" t="s">
        <v>509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5"/>
      <c r="AC206" s="190" t="s">
        <v>158</v>
      </c>
      <c r="AD206" s="118"/>
      <c r="AE206" s="118"/>
      <c r="AF206" s="118"/>
      <c r="AG206" s="118"/>
      <c r="AH206" s="119"/>
      <c r="AI206" s="79" t="s">
        <v>534</v>
      </c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65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7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</row>
    <row r="207" spans="2:108" ht="172.5" customHeight="1" hidden="1">
      <c r="B207" s="218" t="s">
        <v>134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20"/>
      <c r="AC207" s="190" t="s">
        <v>158</v>
      </c>
      <c r="AD207" s="118"/>
      <c r="AE207" s="118"/>
      <c r="AF207" s="118"/>
      <c r="AG207" s="118"/>
      <c r="AH207" s="119"/>
      <c r="AI207" s="117" t="s">
        <v>543</v>
      </c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9"/>
      <c r="BD207" s="81">
        <f>BD209</f>
        <v>0</v>
      </c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3"/>
      <c r="BZ207" s="81">
        <f>BZ209</f>
        <v>0</v>
      </c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3"/>
      <c r="CP207" s="80">
        <f>BD207-BZ207</f>
        <v>0</v>
      </c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</row>
    <row r="208" spans="2:108" ht="39" customHeight="1" hidden="1">
      <c r="B208" s="218" t="s">
        <v>545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20"/>
      <c r="AC208" s="190" t="s">
        <v>158</v>
      </c>
      <c r="AD208" s="118"/>
      <c r="AE208" s="118"/>
      <c r="AF208" s="118"/>
      <c r="AG208" s="118"/>
      <c r="AH208" s="119"/>
      <c r="AI208" s="117" t="s">
        <v>544</v>
      </c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9"/>
      <c r="BD208" s="81">
        <f>BD209</f>
        <v>0</v>
      </c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3"/>
      <c r="BZ208" s="81">
        <f>BZ209</f>
        <v>0</v>
      </c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3"/>
      <c r="CP208" s="80">
        <f>BD208-BZ208</f>
        <v>0</v>
      </c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</row>
    <row r="209" spans="2:108" ht="23.25" customHeight="1" hidden="1">
      <c r="B209" s="218" t="s">
        <v>546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20"/>
      <c r="AC209" s="190" t="s">
        <v>158</v>
      </c>
      <c r="AD209" s="118"/>
      <c r="AE209" s="118"/>
      <c r="AF209" s="118"/>
      <c r="AG209" s="118"/>
      <c r="AH209" s="119"/>
      <c r="AI209" s="117" t="s">
        <v>504</v>
      </c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9"/>
      <c r="BD209" s="81">
        <f>BD210</f>
        <v>0</v>
      </c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3"/>
      <c r="BZ209" s="81">
        <f>BZ210</f>
        <v>0</v>
      </c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3"/>
      <c r="CP209" s="80">
        <f>BD209-BZ209</f>
        <v>0</v>
      </c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</row>
    <row r="210" spans="2:108" ht="48.75" customHeight="1" hidden="1">
      <c r="B210" s="215" t="s">
        <v>548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6" t="s">
        <v>158</v>
      </c>
      <c r="AD210" s="200"/>
      <c r="AE210" s="200"/>
      <c r="AF210" s="200"/>
      <c r="AG210" s="200"/>
      <c r="AH210" s="217"/>
      <c r="AI210" s="79" t="s">
        <v>547</v>
      </c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>
        <f>BD210-BZ210</f>
        <v>0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26.25" customHeight="1">
      <c r="B211" s="208" t="s">
        <v>382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6"/>
      <c r="AC211" s="190" t="s">
        <v>158</v>
      </c>
      <c r="AD211" s="118"/>
      <c r="AE211" s="118"/>
      <c r="AF211" s="118"/>
      <c r="AG211" s="118"/>
      <c r="AH211" s="119"/>
      <c r="AI211" s="204" t="s">
        <v>368</v>
      </c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6"/>
      <c r="BD211" s="111">
        <f aca="true" t="shared" si="10" ref="BD211:BD216">BD212</f>
        <v>50600</v>
      </c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3"/>
      <c r="BZ211" s="111" t="str">
        <f aca="true" t="shared" si="11" ref="BZ211:BZ216">BZ212</f>
        <v>-</v>
      </c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3"/>
      <c r="CP211" s="123">
        <f aca="true" t="shared" si="12" ref="CP211:CP217">BD211</f>
        <v>50600</v>
      </c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</row>
    <row r="212" spans="2:108" ht="46.5" customHeight="1">
      <c r="B212" s="87" t="s">
        <v>2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7"/>
      <c r="AC212" s="190" t="s">
        <v>158</v>
      </c>
      <c r="AD212" s="118"/>
      <c r="AE212" s="118"/>
      <c r="AF212" s="118"/>
      <c r="AG212" s="118"/>
      <c r="AH212" s="119"/>
      <c r="AI212" s="117" t="s">
        <v>369</v>
      </c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9"/>
      <c r="BD212" s="80">
        <f t="shared" si="10"/>
        <v>50600</v>
      </c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 t="str">
        <f t="shared" si="11"/>
        <v>-</v>
      </c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125">
        <f t="shared" si="12"/>
        <v>50600</v>
      </c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7"/>
    </row>
    <row r="213" spans="2:108" ht="39" customHeight="1">
      <c r="B213" s="87" t="s">
        <v>353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7"/>
      <c r="AC213" s="190" t="s">
        <v>158</v>
      </c>
      <c r="AD213" s="118"/>
      <c r="AE213" s="118"/>
      <c r="AF213" s="118"/>
      <c r="AG213" s="118"/>
      <c r="AH213" s="119"/>
      <c r="AI213" s="117" t="s">
        <v>370</v>
      </c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9"/>
      <c r="BD213" s="80">
        <f t="shared" si="10"/>
        <v>50600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 t="str">
        <f t="shared" si="11"/>
        <v>-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125">
        <f t="shared" si="12"/>
        <v>50600</v>
      </c>
      <c r="CQ213" s="126"/>
      <c r="CR213" s="126"/>
      <c r="CS213" s="126"/>
      <c r="CT213" s="126"/>
      <c r="CU213" s="126"/>
      <c r="CV213" s="126"/>
      <c r="CW213" s="126"/>
      <c r="CX213" s="126"/>
      <c r="CY213" s="126"/>
      <c r="CZ213" s="126"/>
      <c r="DA213" s="126"/>
      <c r="DB213" s="126"/>
      <c r="DC213" s="126"/>
      <c r="DD213" s="127"/>
    </row>
    <row r="214" spans="2:108" ht="105" customHeight="1">
      <c r="B214" s="87" t="s">
        <v>124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7"/>
      <c r="AC214" s="190" t="s">
        <v>158</v>
      </c>
      <c r="AD214" s="118"/>
      <c r="AE214" s="118"/>
      <c r="AF214" s="118"/>
      <c r="AG214" s="118"/>
      <c r="AH214" s="119"/>
      <c r="AI214" s="117" t="s">
        <v>371</v>
      </c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9"/>
      <c r="BD214" s="80">
        <f t="shared" si="10"/>
        <v>50600</v>
      </c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 t="str">
        <f t="shared" si="11"/>
        <v>-</v>
      </c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125">
        <f t="shared" si="12"/>
        <v>50600</v>
      </c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7"/>
    </row>
    <row r="215" spans="2:108" s="21" customFormat="1" ht="37.5" customHeight="1">
      <c r="B215" s="87" t="s">
        <v>378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207" t="s">
        <v>158</v>
      </c>
      <c r="AD215" s="205"/>
      <c r="AE215" s="205"/>
      <c r="AF215" s="205"/>
      <c r="AG215" s="205"/>
      <c r="AH215" s="206"/>
      <c r="AI215" s="117" t="s">
        <v>372</v>
      </c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9"/>
      <c r="BD215" s="80">
        <f t="shared" si="10"/>
        <v>50600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 t="str">
        <f t="shared" si="11"/>
        <v>-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25">
        <f t="shared" si="12"/>
        <v>50600</v>
      </c>
      <c r="CQ215" s="126"/>
      <c r="CR215" s="126"/>
      <c r="CS215" s="126"/>
      <c r="CT215" s="126"/>
      <c r="CU215" s="126"/>
      <c r="CV215" s="126"/>
      <c r="CW215" s="126"/>
      <c r="CX215" s="126"/>
      <c r="CY215" s="126"/>
      <c r="CZ215" s="126"/>
      <c r="DA215" s="126"/>
      <c r="DB215" s="126"/>
      <c r="DC215" s="126"/>
      <c r="DD215" s="127"/>
    </row>
    <row r="216" spans="2:108" ht="36" customHeight="1">
      <c r="B216" s="87" t="s">
        <v>23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90" t="s">
        <v>158</v>
      </c>
      <c r="AD216" s="118"/>
      <c r="AE216" s="118"/>
      <c r="AF216" s="118"/>
      <c r="AG216" s="118"/>
      <c r="AH216" s="119"/>
      <c r="AI216" s="117" t="s">
        <v>373</v>
      </c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9"/>
      <c r="BD216" s="80">
        <f t="shared" si="10"/>
        <v>50600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 t="str">
        <f t="shared" si="11"/>
        <v>-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25">
        <f t="shared" si="12"/>
        <v>50600</v>
      </c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7"/>
    </row>
    <row r="217" spans="2:108" ht="34.5" customHeight="1">
      <c r="B217" s="87" t="s">
        <v>509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90" t="s">
        <v>158</v>
      </c>
      <c r="AD217" s="118"/>
      <c r="AE217" s="118"/>
      <c r="AF217" s="118"/>
      <c r="AG217" s="118"/>
      <c r="AH217" s="119"/>
      <c r="AI217" s="117" t="s">
        <v>374</v>
      </c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9"/>
      <c r="BD217" s="80">
        <v>50600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 t="s">
        <v>244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25">
        <f t="shared" si="12"/>
        <v>50600</v>
      </c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7"/>
    </row>
    <row r="218" spans="2:108" ht="19.5" customHeight="1">
      <c r="B218" s="208" t="s">
        <v>236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6"/>
      <c r="AC218" s="190" t="s">
        <v>158</v>
      </c>
      <c r="AD218" s="118"/>
      <c r="AE218" s="118"/>
      <c r="AF218" s="118"/>
      <c r="AG218" s="118"/>
      <c r="AH218" s="119"/>
      <c r="AI218" s="204" t="s">
        <v>79</v>
      </c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6"/>
      <c r="BD218" s="123">
        <f>BD219+BD239</f>
        <v>403400</v>
      </c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>
        <f aca="true" t="shared" si="13" ref="BZ218:BZ223">BZ219</f>
        <v>23203.88</v>
      </c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52">
        <f aca="true" t="shared" si="14" ref="CP218:CP284">BD218-BZ218</f>
        <v>380196.12</v>
      </c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4"/>
    </row>
    <row r="219" spans="2:108" ht="49.5" customHeight="1">
      <c r="B219" s="87" t="s">
        <v>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90" t="s">
        <v>158</v>
      </c>
      <c r="AD219" s="118"/>
      <c r="AE219" s="118"/>
      <c r="AF219" s="118"/>
      <c r="AG219" s="118"/>
      <c r="AH219" s="119"/>
      <c r="AI219" s="117" t="s">
        <v>80</v>
      </c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9"/>
      <c r="BD219" s="80">
        <f>BD220+BD229</f>
        <v>353400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>
        <f t="shared" si="13"/>
        <v>23203.88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25">
        <f t="shared" si="14"/>
        <v>330196.12</v>
      </c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7"/>
    </row>
    <row r="220" spans="2:108" ht="35.25" customHeight="1">
      <c r="B220" s="87" t="s">
        <v>383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90" t="s">
        <v>158</v>
      </c>
      <c r="AD220" s="118"/>
      <c r="AE220" s="118"/>
      <c r="AF220" s="118"/>
      <c r="AG220" s="118"/>
      <c r="AH220" s="119"/>
      <c r="AI220" s="117" t="s">
        <v>332</v>
      </c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9"/>
      <c r="BD220" s="80">
        <f>BD221+BD225</f>
        <v>303400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>
        <f t="shared" si="13"/>
        <v>23203.88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25">
        <f t="shared" si="14"/>
        <v>280196.12</v>
      </c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7"/>
    </row>
    <row r="221" spans="2:108" ht="97.5" customHeight="1">
      <c r="B221" s="87" t="s">
        <v>333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90" t="s">
        <v>158</v>
      </c>
      <c r="AD221" s="118"/>
      <c r="AE221" s="118"/>
      <c r="AF221" s="118"/>
      <c r="AG221" s="118"/>
      <c r="AH221" s="119"/>
      <c r="AI221" s="117" t="s">
        <v>81</v>
      </c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9"/>
      <c r="BD221" s="80">
        <f>BD222</f>
        <v>253400</v>
      </c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>
        <f t="shared" si="13"/>
        <v>23203.88</v>
      </c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125">
        <f t="shared" si="14"/>
        <v>230196.12</v>
      </c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7"/>
    </row>
    <row r="222" spans="2:108" ht="35.25" customHeight="1">
      <c r="B222" s="87" t="s">
        <v>378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90" t="s">
        <v>158</v>
      </c>
      <c r="AD222" s="118"/>
      <c r="AE222" s="118"/>
      <c r="AF222" s="118"/>
      <c r="AG222" s="118"/>
      <c r="AH222" s="119"/>
      <c r="AI222" s="117" t="s">
        <v>82</v>
      </c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9"/>
      <c r="BD222" s="80">
        <f>BD223</f>
        <v>253400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>
        <f t="shared" si="13"/>
        <v>23203.88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25">
        <f t="shared" si="14"/>
        <v>230196.12</v>
      </c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7"/>
    </row>
    <row r="223" spans="2:108" ht="34.5" customHeight="1">
      <c r="B223" s="87" t="s">
        <v>23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90" t="s">
        <v>158</v>
      </c>
      <c r="AD223" s="118"/>
      <c r="AE223" s="118"/>
      <c r="AF223" s="118"/>
      <c r="AG223" s="118"/>
      <c r="AH223" s="119"/>
      <c r="AI223" s="117" t="s">
        <v>83</v>
      </c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9"/>
      <c r="BD223" s="80">
        <f>BD224</f>
        <v>253400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 t="shared" si="13"/>
        <v>23203.88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25">
        <f t="shared" si="14"/>
        <v>230196.12</v>
      </c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7"/>
    </row>
    <row r="224" spans="2:108" ht="24" customHeight="1">
      <c r="B224" s="87" t="s">
        <v>509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90" t="s">
        <v>158</v>
      </c>
      <c r="AD224" s="118"/>
      <c r="AE224" s="118"/>
      <c r="AF224" s="118"/>
      <c r="AG224" s="118"/>
      <c r="AH224" s="119"/>
      <c r="AI224" s="117" t="s">
        <v>84</v>
      </c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9"/>
      <c r="BD224" s="80">
        <v>253400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v>23203.88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25">
        <f t="shared" si="14"/>
        <v>230196.12</v>
      </c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7"/>
    </row>
    <row r="225" spans="2:108" ht="105" customHeight="1">
      <c r="B225" s="87" t="s">
        <v>330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90" t="s">
        <v>158</v>
      </c>
      <c r="AD225" s="118"/>
      <c r="AE225" s="118"/>
      <c r="AF225" s="118"/>
      <c r="AG225" s="118"/>
      <c r="AH225" s="119"/>
      <c r="AI225" s="117" t="s">
        <v>85</v>
      </c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9"/>
      <c r="BD225" s="80">
        <f>BD226</f>
        <v>50000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 t="str">
        <f>BZ226</f>
        <v>-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25">
        <f aca="true" t="shared" si="15" ref="CP225:CP233">BD225</f>
        <v>50000</v>
      </c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7"/>
    </row>
    <row r="226" spans="2:108" ht="34.5" customHeight="1">
      <c r="B226" s="87" t="s">
        <v>378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90" t="s">
        <v>158</v>
      </c>
      <c r="AD226" s="118"/>
      <c r="AE226" s="118"/>
      <c r="AF226" s="118"/>
      <c r="AG226" s="118"/>
      <c r="AH226" s="119"/>
      <c r="AI226" s="117" t="s">
        <v>86</v>
      </c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9"/>
      <c r="BD226" s="80">
        <f>BD227</f>
        <v>50000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 t="str">
        <f>BZ227</f>
        <v>-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25">
        <f t="shared" si="15"/>
        <v>50000</v>
      </c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7"/>
    </row>
    <row r="227" spans="2:108" ht="39" customHeight="1">
      <c r="B227" s="87" t="s">
        <v>23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90" t="s">
        <v>158</v>
      </c>
      <c r="AD227" s="118"/>
      <c r="AE227" s="118"/>
      <c r="AF227" s="118"/>
      <c r="AG227" s="118"/>
      <c r="AH227" s="119"/>
      <c r="AI227" s="117" t="s">
        <v>87</v>
      </c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9"/>
      <c r="BD227" s="80">
        <f>BD228</f>
        <v>50000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 t="str">
        <f>BZ228</f>
        <v>-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25">
        <f t="shared" si="15"/>
        <v>50000</v>
      </c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7"/>
    </row>
    <row r="228" spans="2:108" ht="27" customHeight="1">
      <c r="B228" s="87" t="s">
        <v>510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90" t="s">
        <v>158</v>
      </c>
      <c r="AD228" s="118"/>
      <c r="AE228" s="118"/>
      <c r="AF228" s="118"/>
      <c r="AG228" s="118"/>
      <c r="AH228" s="119"/>
      <c r="AI228" s="117" t="s">
        <v>88</v>
      </c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9"/>
      <c r="BD228" s="80">
        <v>50000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 t="s">
        <v>244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25">
        <f t="shared" si="15"/>
        <v>50000</v>
      </c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7"/>
    </row>
    <row r="229" spans="2:108" ht="37.5" customHeight="1">
      <c r="B229" s="87" t="s">
        <v>138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90" t="s">
        <v>158</v>
      </c>
      <c r="AD229" s="118"/>
      <c r="AE229" s="118"/>
      <c r="AF229" s="118"/>
      <c r="AG229" s="118"/>
      <c r="AH229" s="119"/>
      <c r="AI229" s="117" t="s">
        <v>89</v>
      </c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9"/>
      <c r="BD229" s="80">
        <f>BD230+BD234</f>
        <v>50000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 t="str">
        <f>BZ230</f>
        <v>-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25">
        <f t="shared" si="15"/>
        <v>50000</v>
      </c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7"/>
    </row>
    <row r="230" spans="2:108" ht="102" customHeight="1">
      <c r="B230" s="87" t="s">
        <v>384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90" t="s">
        <v>158</v>
      </c>
      <c r="AD230" s="118"/>
      <c r="AE230" s="118"/>
      <c r="AF230" s="118"/>
      <c r="AG230" s="118"/>
      <c r="AH230" s="119"/>
      <c r="AI230" s="117" t="s">
        <v>90</v>
      </c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9"/>
      <c r="BD230" s="80">
        <f>BD231</f>
        <v>50000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 t="str">
        <f>BZ231</f>
        <v>-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25">
        <f t="shared" si="15"/>
        <v>50000</v>
      </c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7"/>
    </row>
    <row r="231" spans="2:108" ht="33" customHeight="1">
      <c r="B231" s="87" t="s">
        <v>378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55"/>
      <c r="AD231" s="56"/>
      <c r="AE231" s="56"/>
      <c r="AF231" s="56" t="s">
        <v>158</v>
      </c>
      <c r="AG231" s="56"/>
      <c r="AH231" s="57"/>
      <c r="AI231" s="117" t="s">
        <v>91</v>
      </c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9"/>
      <c r="BD231" s="80">
        <f>BD232</f>
        <v>50000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 t="str">
        <f>BZ232</f>
        <v>-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25">
        <f t="shared" si="15"/>
        <v>50000</v>
      </c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7"/>
    </row>
    <row r="232" spans="2:108" ht="24" customHeight="1">
      <c r="B232" s="87" t="s">
        <v>23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90" t="s">
        <v>158</v>
      </c>
      <c r="AD232" s="118"/>
      <c r="AE232" s="118"/>
      <c r="AF232" s="118"/>
      <c r="AG232" s="118"/>
      <c r="AH232" s="119"/>
      <c r="AI232" s="117" t="s">
        <v>92</v>
      </c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9"/>
      <c r="BD232" s="80">
        <f>BD233</f>
        <v>50000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 t="str">
        <f>BZ233</f>
        <v>-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25">
        <f t="shared" si="15"/>
        <v>50000</v>
      </c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7"/>
    </row>
    <row r="233" spans="2:108" ht="23.25" customHeight="1">
      <c r="B233" s="87" t="s">
        <v>510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90" t="s">
        <v>158</v>
      </c>
      <c r="AD233" s="118"/>
      <c r="AE233" s="118"/>
      <c r="AF233" s="118"/>
      <c r="AG233" s="118"/>
      <c r="AH233" s="119"/>
      <c r="AI233" s="117" t="s">
        <v>93</v>
      </c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9"/>
      <c r="BD233" s="80">
        <v>50000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 t="s">
        <v>244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25">
        <f t="shared" si="15"/>
        <v>50000</v>
      </c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7"/>
    </row>
    <row r="234" spans="2:108" ht="127.5" customHeight="1" hidden="1">
      <c r="B234" s="87" t="s">
        <v>473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190" t="s">
        <v>158</v>
      </c>
      <c r="AD234" s="118"/>
      <c r="AE234" s="118"/>
      <c r="AF234" s="118"/>
      <c r="AG234" s="118"/>
      <c r="AH234" s="119"/>
      <c r="AI234" s="117" t="s">
        <v>449</v>
      </c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9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25">
        <f t="shared" si="14"/>
        <v>0</v>
      </c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7"/>
    </row>
    <row r="235" spans="2:108" ht="36.75" customHeight="1" hidden="1">
      <c r="B235" s="87" t="s">
        <v>378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90" t="s">
        <v>158</v>
      </c>
      <c r="AD235" s="118"/>
      <c r="AE235" s="118"/>
      <c r="AF235" s="118"/>
      <c r="AG235" s="118"/>
      <c r="AH235" s="119"/>
      <c r="AI235" s="117" t="s">
        <v>450</v>
      </c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9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25">
        <f t="shared" si="14"/>
        <v>0</v>
      </c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7"/>
    </row>
    <row r="236" spans="2:108" ht="36.75" customHeight="1" hidden="1">
      <c r="B236" s="87" t="s">
        <v>23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90" t="s">
        <v>158</v>
      </c>
      <c r="AD236" s="118"/>
      <c r="AE236" s="118"/>
      <c r="AF236" s="118"/>
      <c r="AG236" s="118"/>
      <c r="AH236" s="119"/>
      <c r="AI236" s="117" t="s">
        <v>451</v>
      </c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9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25">
        <f t="shared" si="14"/>
        <v>0</v>
      </c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7"/>
    </row>
    <row r="237" spans="2:108" ht="36.75" customHeight="1" hidden="1">
      <c r="B237" s="87" t="s">
        <v>192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90" t="s">
        <v>158</v>
      </c>
      <c r="AD237" s="118"/>
      <c r="AE237" s="118"/>
      <c r="AF237" s="118"/>
      <c r="AG237" s="118"/>
      <c r="AH237" s="119"/>
      <c r="AI237" s="117" t="s">
        <v>474</v>
      </c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9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25">
        <f t="shared" si="14"/>
        <v>0</v>
      </c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7"/>
    </row>
    <row r="238" spans="2:108" ht="58.5" customHeight="1">
      <c r="B238" s="87" t="s">
        <v>613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90" t="s">
        <v>158</v>
      </c>
      <c r="AD238" s="118"/>
      <c r="AE238" s="118"/>
      <c r="AF238" s="118"/>
      <c r="AG238" s="118"/>
      <c r="AH238" s="119"/>
      <c r="AI238" s="117" t="s">
        <v>595</v>
      </c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9"/>
      <c r="BD238" s="80">
        <f>BD239</f>
        <v>50000</v>
      </c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 t="s">
        <v>244</v>
      </c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25">
        <f aca="true" t="shared" si="16" ref="CP238:CP245">BD238</f>
        <v>50000</v>
      </c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7"/>
    </row>
    <row r="239" spans="2:108" ht="37.5" customHeight="1">
      <c r="B239" s="87" t="s">
        <v>596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90" t="s">
        <v>158</v>
      </c>
      <c r="AD239" s="118"/>
      <c r="AE239" s="118"/>
      <c r="AF239" s="118"/>
      <c r="AG239" s="118"/>
      <c r="AH239" s="119"/>
      <c r="AI239" s="117" t="s">
        <v>597</v>
      </c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9"/>
      <c r="BD239" s="80">
        <f>BD240</f>
        <v>50000</v>
      </c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 t="s">
        <v>244</v>
      </c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25">
        <f t="shared" si="16"/>
        <v>50000</v>
      </c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7"/>
    </row>
    <row r="240" spans="2:108" ht="126" customHeight="1">
      <c r="B240" s="87" t="s">
        <v>598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90" t="s">
        <v>158</v>
      </c>
      <c r="AD240" s="118"/>
      <c r="AE240" s="118"/>
      <c r="AF240" s="118"/>
      <c r="AG240" s="118"/>
      <c r="AH240" s="119"/>
      <c r="AI240" s="117" t="s">
        <v>599</v>
      </c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9"/>
      <c r="BD240" s="80">
        <f>BD241</f>
        <v>50000</v>
      </c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 t="str">
        <f>BZ241</f>
        <v>-</v>
      </c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25">
        <f t="shared" si="16"/>
        <v>50000</v>
      </c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7"/>
    </row>
    <row r="241" spans="2:108" ht="33" customHeight="1">
      <c r="B241" s="87" t="s">
        <v>378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74"/>
      <c r="AD241" s="72"/>
      <c r="AE241" s="72"/>
      <c r="AF241" s="72" t="s">
        <v>158</v>
      </c>
      <c r="AG241" s="72"/>
      <c r="AH241" s="73"/>
      <c r="AI241" s="117" t="s">
        <v>600</v>
      </c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9"/>
      <c r="BD241" s="80">
        <f>BD242</f>
        <v>50000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 t="str">
        <f>BZ242</f>
        <v>-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25">
        <f t="shared" si="16"/>
        <v>50000</v>
      </c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7"/>
    </row>
    <row r="242" spans="2:108" ht="36" customHeight="1">
      <c r="B242" s="87" t="s">
        <v>23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90" t="s">
        <v>158</v>
      </c>
      <c r="AD242" s="118"/>
      <c r="AE242" s="118"/>
      <c r="AF242" s="118"/>
      <c r="AG242" s="118"/>
      <c r="AH242" s="119"/>
      <c r="AI242" s="117" t="s">
        <v>601</v>
      </c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9"/>
      <c r="BD242" s="80">
        <f>BD243</f>
        <v>50000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tr">
        <f>BZ243</f>
        <v>-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25">
        <f t="shared" si="16"/>
        <v>50000</v>
      </c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7"/>
    </row>
    <row r="243" spans="2:108" ht="23.25" customHeight="1">
      <c r="B243" s="87" t="s">
        <v>510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90" t="s">
        <v>158</v>
      </c>
      <c r="AD243" s="118"/>
      <c r="AE243" s="118"/>
      <c r="AF243" s="118"/>
      <c r="AG243" s="118"/>
      <c r="AH243" s="119"/>
      <c r="AI243" s="117" t="s">
        <v>602</v>
      </c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9"/>
      <c r="BD243" s="80">
        <v>50000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">
        <v>244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25">
        <f t="shared" si="16"/>
        <v>50000</v>
      </c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7"/>
    </row>
    <row r="244" spans="2:108" ht="21.75" customHeight="1">
      <c r="B244" s="208" t="s">
        <v>410</v>
      </c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6"/>
      <c r="AC244" s="190" t="s">
        <v>158</v>
      </c>
      <c r="AD244" s="118"/>
      <c r="AE244" s="118"/>
      <c r="AF244" s="118"/>
      <c r="AG244" s="118"/>
      <c r="AH244" s="119"/>
      <c r="AI244" s="204" t="s">
        <v>409</v>
      </c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6"/>
      <c r="BD244" s="111">
        <f>BD245</f>
        <v>10000</v>
      </c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3"/>
      <c r="BZ244" s="111" t="str">
        <f>BZ245</f>
        <v>-</v>
      </c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3"/>
      <c r="CP244" s="111">
        <f t="shared" si="16"/>
        <v>10000</v>
      </c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3"/>
    </row>
    <row r="245" spans="2:108" ht="33" customHeight="1">
      <c r="B245" s="208" t="s">
        <v>412</v>
      </c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6"/>
      <c r="AC245" s="190" t="s">
        <v>158</v>
      </c>
      <c r="AD245" s="118"/>
      <c r="AE245" s="118"/>
      <c r="AF245" s="118"/>
      <c r="AG245" s="118"/>
      <c r="AH245" s="119"/>
      <c r="AI245" s="117" t="s">
        <v>411</v>
      </c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9"/>
      <c r="BD245" s="81">
        <f>BD247</f>
        <v>10000</v>
      </c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3"/>
      <c r="BZ245" s="81" t="str">
        <f>BZ247</f>
        <v>-</v>
      </c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3"/>
      <c r="CP245" s="81">
        <f t="shared" si="16"/>
        <v>10000</v>
      </c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3"/>
    </row>
    <row r="246" spans="2:108" ht="33" customHeight="1" hidden="1">
      <c r="B246" s="87" t="s">
        <v>412</v>
      </c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3"/>
      <c r="AC246" s="190" t="s">
        <v>158</v>
      </c>
      <c r="AD246" s="118"/>
      <c r="AE246" s="118"/>
      <c r="AF246" s="118"/>
      <c r="AG246" s="118"/>
      <c r="AH246" s="119"/>
      <c r="AI246" s="117" t="s">
        <v>452</v>
      </c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9"/>
      <c r="BD246" s="81">
        <v>5000</v>
      </c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3"/>
      <c r="BZ246" s="81" t="s">
        <v>244</v>
      </c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3"/>
      <c r="CP246" s="81" t="e">
        <f t="shared" si="14"/>
        <v>#VALUE!</v>
      </c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3"/>
    </row>
    <row r="247" spans="2:108" ht="33" customHeight="1">
      <c r="B247" s="87" t="s">
        <v>494</v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3"/>
      <c r="AC247" s="190" t="s">
        <v>158</v>
      </c>
      <c r="AD247" s="118"/>
      <c r="AE247" s="118"/>
      <c r="AF247" s="118"/>
      <c r="AG247" s="118"/>
      <c r="AH247" s="119"/>
      <c r="AI247" s="117" t="s">
        <v>452</v>
      </c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9"/>
      <c r="BD247" s="81">
        <f>BD248</f>
        <v>10000</v>
      </c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3"/>
      <c r="BZ247" s="81" t="str">
        <f>BZ248</f>
        <v>-</v>
      </c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3"/>
      <c r="CP247" s="81">
        <f aca="true" t="shared" si="17" ref="CP247:CP252">BD247</f>
        <v>10000</v>
      </c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3"/>
    </row>
    <row r="248" spans="2:108" ht="48" customHeight="1">
      <c r="B248" s="87" t="s">
        <v>555</v>
      </c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3"/>
      <c r="AC248" s="190" t="s">
        <v>158</v>
      </c>
      <c r="AD248" s="118"/>
      <c r="AE248" s="118"/>
      <c r="AF248" s="118"/>
      <c r="AG248" s="118"/>
      <c r="AH248" s="119"/>
      <c r="AI248" s="117" t="s">
        <v>453</v>
      </c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9"/>
      <c r="BD248" s="81">
        <f>BD249</f>
        <v>10000</v>
      </c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3"/>
      <c r="BZ248" s="81" t="str">
        <f>BZ249</f>
        <v>-</v>
      </c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3"/>
      <c r="CP248" s="81">
        <f t="shared" si="17"/>
        <v>10000</v>
      </c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3"/>
    </row>
    <row r="249" spans="2:108" ht="97.5" customHeight="1">
      <c r="B249" s="87" t="s">
        <v>603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7"/>
      <c r="AC249" s="190" t="s">
        <v>158</v>
      </c>
      <c r="AD249" s="118"/>
      <c r="AE249" s="118"/>
      <c r="AF249" s="118"/>
      <c r="AG249" s="118"/>
      <c r="AH249" s="119"/>
      <c r="AI249" s="117" t="s">
        <v>414</v>
      </c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9"/>
      <c r="BD249" s="80">
        <f>BD250</f>
        <v>10000</v>
      </c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 t="str">
        <f>BZ250</f>
        <v>-</v>
      </c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125">
        <f t="shared" si="17"/>
        <v>10000</v>
      </c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  <c r="DA249" s="126"/>
      <c r="DB249" s="126"/>
      <c r="DC249" s="126"/>
      <c r="DD249" s="127"/>
    </row>
    <row r="250" spans="2:108" ht="36.75" customHeight="1">
      <c r="B250" s="87" t="s">
        <v>378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7"/>
      <c r="AC250" s="207" t="s">
        <v>158</v>
      </c>
      <c r="AD250" s="205"/>
      <c r="AE250" s="205"/>
      <c r="AF250" s="205"/>
      <c r="AG250" s="205"/>
      <c r="AH250" s="206"/>
      <c r="AI250" s="117" t="s">
        <v>415</v>
      </c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9"/>
      <c r="BD250" s="81">
        <f>BD251</f>
        <v>10000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0" t="str">
        <f>BZ251</f>
        <v>-</v>
      </c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1">
        <f t="shared" si="17"/>
        <v>10000</v>
      </c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3"/>
    </row>
    <row r="251" spans="2:108" ht="38.25" customHeight="1">
      <c r="B251" s="87" t="s">
        <v>23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7"/>
      <c r="AC251" s="207" t="s">
        <v>158</v>
      </c>
      <c r="AD251" s="205"/>
      <c r="AE251" s="205"/>
      <c r="AF251" s="205"/>
      <c r="AG251" s="205"/>
      <c r="AH251" s="206"/>
      <c r="AI251" s="117" t="s">
        <v>413</v>
      </c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9"/>
      <c r="BD251" s="81">
        <f>BD252</f>
        <v>10000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0" t="str">
        <f>BZ252</f>
        <v>-</v>
      </c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1">
        <f t="shared" si="17"/>
        <v>10000</v>
      </c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3"/>
    </row>
    <row r="252" spans="2:108" ht="23.25" customHeight="1">
      <c r="B252" s="87" t="s">
        <v>510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90" t="s">
        <v>158</v>
      </c>
      <c r="AD252" s="118"/>
      <c r="AE252" s="118"/>
      <c r="AF252" s="118"/>
      <c r="AG252" s="118"/>
      <c r="AH252" s="119"/>
      <c r="AI252" s="117" t="s">
        <v>416</v>
      </c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9"/>
      <c r="BD252" s="80">
        <v>10000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">
        <v>244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25">
        <f t="shared" si="17"/>
        <v>10000</v>
      </c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7"/>
    </row>
    <row r="253" spans="2:108" ht="17.25" customHeight="1">
      <c r="B253" s="208" t="s">
        <v>237</v>
      </c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6"/>
      <c r="AC253" s="190" t="s">
        <v>158</v>
      </c>
      <c r="AD253" s="118"/>
      <c r="AE253" s="118"/>
      <c r="AF253" s="118"/>
      <c r="AG253" s="118"/>
      <c r="AH253" s="119"/>
      <c r="AI253" s="204" t="s">
        <v>94</v>
      </c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6"/>
      <c r="BD253" s="123">
        <f>BD254</f>
        <v>1949300</v>
      </c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>
        <f>BZ254</f>
        <v>33186.08</v>
      </c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52">
        <f t="shared" si="14"/>
        <v>1916113.92</v>
      </c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4"/>
    </row>
    <row r="254" spans="2:108" ht="18" customHeight="1">
      <c r="B254" s="208" t="s">
        <v>240</v>
      </c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6"/>
      <c r="AC254" s="190" t="s">
        <v>158</v>
      </c>
      <c r="AD254" s="118"/>
      <c r="AE254" s="118"/>
      <c r="AF254" s="118"/>
      <c r="AG254" s="118"/>
      <c r="AH254" s="119"/>
      <c r="AI254" s="204" t="s">
        <v>95</v>
      </c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6"/>
      <c r="BD254" s="123">
        <f>BD255</f>
        <v>1949300</v>
      </c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>
        <f>BZ255</f>
        <v>33186.08</v>
      </c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52">
        <f t="shared" si="14"/>
        <v>1916113.92</v>
      </c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4"/>
    </row>
    <row r="255" spans="2:108" ht="35.25" customHeight="1">
      <c r="B255" s="87" t="s">
        <v>3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190" t="s">
        <v>158</v>
      </c>
      <c r="AD255" s="118"/>
      <c r="AE255" s="118"/>
      <c r="AF255" s="118"/>
      <c r="AG255" s="118"/>
      <c r="AH255" s="119"/>
      <c r="AI255" s="117" t="s">
        <v>96</v>
      </c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9"/>
      <c r="BD255" s="80">
        <f>BD256</f>
        <v>1949300</v>
      </c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>
        <f>BZ256</f>
        <v>33186.08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25">
        <f t="shared" si="14"/>
        <v>1916113.92</v>
      </c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7"/>
    </row>
    <row r="256" spans="2:108" ht="15.75" customHeight="1">
      <c r="B256" s="87" t="s">
        <v>355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7"/>
      <c r="AC256" s="190" t="s">
        <v>158</v>
      </c>
      <c r="AD256" s="118"/>
      <c r="AE256" s="118"/>
      <c r="AF256" s="118"/>
      <c r="AG256" s="118"/>
      <c r="AH256" s="119"/>
      <c r="AI256" s="117" t="s">
        <v>97</v>
      </c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9"/>
      <c r="BD256" s="80">
        <f>BD257+BD261</f>
        <v>1949300</v>
      </c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>
        <f>BZ257+BZ261</f>
        <v>33186.08</v>
      </c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125">
        <f t="shared" si="14"/>
        <v>1916113.92</v>
      </c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7"/>
    </row>
    <row r="257" spans="2:149" ht="93.75" customHeight="1">
      <c r="B257" s="87" t="s">
        <v>347</v>
      </c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7"/>
      <c r="AC257" s="221" t="s">
        <v>158</v>
      </c>
      <c r="AD257" s="222"/>
      <c r="AE257" s="222"/>
      <c r="AF257" s="222"/>
      <c r="AG257" s="222"/>
      <c r="AH257" s="223"/>
      <c r="AI257" s="117" t="s">
        <v>367</v>
      </c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9"/>
      <c r="BD257" s="80">
        <f>BD258</f>
        <v>1949300</v>
      </c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>
        <f>BZ258</f>
        <v>33186.08</v>
      </c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125">
        <f t="shared" si="14"/>
        <v>1916113.92</v>
      </c>
      <c r="CQ257" s="126"/>
      <c r="CR257" s="126"/>
      <c r="CS257" s="126"/>
      <c r="CT257" s="126"/>
      <c r="CU257" s="126"/>
      <c r="CV257" s="126"/>
      <c r="CW257" s="126"/>
      <c r="CX257" s="126"/>
      <c r="CY257" s="126"/>
      <c r="CZ257" s="126"/>
      <c r="DA257" s="126"/>
      <c r="DB257" s="126"/>
      <c r="DC257" s="126"/>
      <c r="DD257" s="127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</row>
    <row r="258" spans="2:152" s="21" customFormat="1" ht="35.25" customHeight="1">
      <c r="B258" s="87" t="s">
        <v>99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79" t="s">
        <v>158</v>
      </c>
      <c r="AD258" s="79"/>
      <c r="AE258" s="79"/>
      <c r="AF258" s="79"/>
      <c r="AG258" s="79"/>
      <c r="AH258" s="79"/>
      <c r="AI258" s="117" t="s">
        <v>98</v>
      </c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9"/>
      <c r="BD258" s="80">
        <f>BD259</f>
        <v>1949300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>
        <f>BZ259</f>
        <v>33186.08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25">
        <f t="shared" si="14"/>
        <v>1916113.92</v>
      </c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7"/>
      <c r="DU258" s="27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</row>
    <row r="259" spans="2:152" ht="18.75" customHeight="1">
      <c r="B259" s="214" t="s">
        <v>101</v>
      </c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5"/>
      <c r="AC259" s="164" t="s">
        <v>158</v>
      </c>
      <c r="AD259" s="164"/>
      <c r="AE259" s="164"/>
      <c r="AF259" s="164"/>
      <c r="AG259" s="164"/>
      <c r="AH259" s="164"/>
      <c r="AI259" s="227" t="s">
        <v>100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2"/>
      <c r="AY259" s="222"/>
      <c r="AZ259" s="222"/>
      <c r="BA259" s="222"/>
      <c r="BB259" s="222"/>
      <c r="BC259" s="223"/>
      <c r="BD259" s="146">
        <f>BD260</f>
        <v>1949300</v>
      </c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>
        <f>BZ260</f>
        <v>33186.08</v>
      </c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238">
        <f t="shared" si="14"/>
        <v>1916113.92</v>
      </c>
      <c r="CQ259" s="239"/>
      <c r="CR259" s="239"/>
      <c r="CS259" s="239"/>
      <c r="CT259" s="239"/>
      <c r="CU259" s="239"/>
      <c r="CV259" s="239"/>
      <c r="CW259" s="239"/>
      <c r="CX259" s="239"/>
      <c r="CY259" s="239"/>
      <c r="CZ259" s="239"/>
      <c r="DA259" s="239"/>
      <c r="DB259" s="239"/>
      <c r="DC259" s="239"/>
      <c r="DD259" s="240"/>
      <c r="DU259" s="23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</row>
    <row r="260" spans="2:152" ht="69" customHeight="1">
      <c r="B260" s="215" t="s">
        <v>385</v>
      </c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79" t="s">
        <v>158</v>
      </c>
      <c r="AD260" s="79"/>
      <c r="AE260" s="79"/>
      <c r="AF260" s="79"/>
      <c r="AG260" s="79"/>
      <c r="AH260" s="79"/>
      <c r="AI260" s="79" t="s">
        <v>102</v>
      </c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80">
        <v>1949300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v>33186.08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>
        <f t="shared" si="14"/>
        <v>1916113.92</v>
      </c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U260" s="23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</row>
    <row r="261" spans="2:108" ht="95.25" customHeight="1" hidden="1">
      <c r="B261" s="215" t="s">
        <v>421</v>
      </c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79" t="s">
        <v>158</v>
      </c>
      <c r="AD261" s="79"/>
      <c r="AE261" s="79"/>
      <c r="AF261" s="79"/>
      <c r="AG261" s="79"/>
      <c r="AH261" s="79"/>
      <c r="AI261" s="79" t="s">
        <v>422</v>
      </c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80">
        <f>BD262</f>
        <v>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0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 t="s">
        <v>244</v>
      </c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</row>
    <row r="262" spans="2:108" ht="35.25" customHeight="1" hidden="1">
      <c r="B262" s="215" t="s">
        <v>99</v>
      </c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79" t="s">
        <v>158</v>
      </c>
      <c r="AD262" s="79"/>
      <c r="AE262" s="79"/>
      <c r="AF262" s="79"/>
      <c r="AG262" s="79"/>
      <c r="AH262" s="79"/>
      <c r="AI262" s="79" t="s">
        <v>423</v>
      </c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80">
        <f>BD263</f>
        <v>0</v>
      </c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>
        <f>BZ263</f>
        <v>0</v>
      </c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123" t="s">
        <v>244</v>
      </c>
      <c r="CQ262" s="123"/>
      <c r="CR262" s="123"/>
      <c r="CS262" s="123"/>
      <c r="CT262" s="123"/>
      <c r="CU262" s="123"/>
      <c r="CV262" s="123"/>
      <c r="CW262" s="123"/>
      <c r="CX262" s="123"/>
      <c r="CY262" s="123"/>
      <c r="CZ262" s="123"/>
      <c r="DA262" s="123"/>
      <c r="DB262" s="123"/>
      <c r="DC262" s="123"/>
      <c r="DD262" s="123"/>
    </row>
    <row r="263" spans="2:108" ht="18.75" customHeight="1" hidden="1">
      <c r="B263" s="215" t="s">
        <v>101</v>
      </c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79" t="s">
        <v>158</v>
      </c>
      <c r="AD263" s="79"/>
      <c r="AE263" s="79"/>
      <c r="AF263" s="79"/>
      <c r="AG263" s="79"/>
      <c r="AH263" s="79"/>
      <c r="AI263" s="79" t="s">
        <v>424</v>
      </c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80">
        <f>BD264</f>
        <v>0</v>
      </c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>
        <f>BZ264</f>
        <v>0</v>
      </c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 t="s">
        <v>244</v>
      </c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</row>
    <row r="264" spans="2:108" ht="67.5" customHeight="1" hidden="1">
      <c r="B264" s="215" t="s">
        <v>385</v>
      </c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79" t="s">
        <v>158</v>
      </c>
      <c r="AD264" s="79"/>
      <c r="AE264" s="79"/>
      <c r="AF264" s="79"/>
      <c r="AG264" s="79"/>
      <c r="AH264" s="79"/>
      <c r="AI264" s="79" t="s">
        <v>425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 t="s">
        <v>244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</row>
    <row r="265" spans="2:108" ht="21" customHeight="1" hidden="1">
      <c r="B265" s="231" t="s">
        <v>524</v>
      </c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  <c r="AA265" s="231"/>
      <c r="AB265" s="231"/>
      <c r="AC265" s="134" t="s">
        <v>158</v>
      </c>
      <c r="AD265" s="134"/>
      <c r="AE265" s="134"/>
      <c r="AF265" s="134"/>
      <c r="AG265" s="134"/>
      <c r="AH265" s="134"/>
      <c r="AI265" s="134" t="s">
        <v>525</v>
      </c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23">
        <f>BD266+BD284</f>
        <v>0</v>
      </c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>
        <f>BZ266</f>
        <v>0</v>
      </c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>
        <f>BD265-BZ265</f>
        <v>0</v>
      </c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</row>
    <row r="266" spans="2:108" ht="21" customHeight="1" hidden="1">
      <c r="B266" s="259" t="s">
        <v>556</v>
      </c>
      <c r="C266" s="260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1"/>
      <c r="AC266" s="269" t="s">
        <v>158</v>
      </c>
      <c r="AD266" s="267"/>
      <c r="AE266" s="267"/>
      <c r="AF266" s="267"/>
      <c r="AG266" s="267"/>
      <c r="AH266" s="268"/>
      <c r="AI266" s="266" t="s">
        <v>523</v>
      </c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8"/>
      <c r="BD266" s="120">
        <f>BD267+BD288</f>
        <v>0</v>
      </c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>
        <f>BZ267+BZ288</f>
        <v>0</v>
      </c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52">
        <f t="shared" si="14"/>
        <v>0</v>
      </c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3"/>
      <c r="DA266" s="153"/>
      <c r="DB266" s="153"/>
      <c r="DC266" s="153"/>
      <c r="DD266" s="154"/>
    </row>
    <row r="267" spans="2:108" ht="57.75" customHeight="1" hidden="1">
      <c r="B267" s="91" t="s">
        <v>472</v>
      </c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3"/>
      <c r="AC267" s="190" t="s">
        <v>158</v>
      </c>
      <c r="AD267" s="118"/>
      <c r="AE267" s="118"/>
      <c r="AF267" s="118"/>
      <c r="AG267" s="118"/>
      <c r="AH267" s="119"/>
      <c r="AI267" s="275" t="s">
        <v>522</v>
      </c>
      <c r="AJ267" s="200"/>
      <c r="AK267" s="200"/>
      <c r="AL267" s="200"/>
      <c r="AM267" s="200"/>
      <c r="AN267" s="200"/>
      <c r="AO267" s="200"/>
      <c r="AP267" s="200"/>
      <c r="AQ267" s="200"/>
      <c r="AR267" s="200"/>
      <c r="AS267" s="200"/>
      <c r="AT267" s="200"/>
      <c r="AU267" s="200"/>
      <c r="AV267" s="200"/>
      <c r="AW267" s="200"/>
      <c r="AX267" s="200"/>
      <c r="AY267" s="200"/>
      <c r="AZ267" s="200"/>
      <c r="BA267" s="200"/>
      <c r="BB267" s="200"/>
      <c r="BC267" s="217"/>
      <c r="BD267" s="84">
        <f>BD270+BD284</f>
        <v>0</v>
      </c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>
        <f>BZ270</f>
        <v>0</v>
      </c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125">
        <f>BD267-BZ267</f>
        <v>0</v>
      </c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7"/>
    </row>
    <row r="268" spans="2:108" ht="36.75" customHeight="1" hidden="1">
      <c r="B268" s="91" t="s">
        <v>354</v>
      </c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3"/>
      <c r="AC268" s="190" t="s">
        <v>158</v>
      </c>
      <c r="AD268" s="118"/>
      <c r="AE268" s="118"/>
      <c r="AF268" s="118"/>
      <c r="AG268" s="118"/>
      <c r="AH268" s="119"/>
      <c r="AI268" s="275" t="s">
        <v>505</v>
      </c>
      <c r="AJ268" s="200"/>
      <c r="AK268" s="200"/>
      <c r="AL268" s="200"/>
      <c r="AM268" s="200"/>
      <c r="AN268" s="200"/>
      <c r="AO268" s="200"/>
      <c r="AP268" s="200"/>
      <c r="AQ268" s="200"/>
      <c r="AR268" s="200"/>
      <c r="AS268" s="200"/>
      <c r="AT268" s="200"/>
      <c r="AU268" s="200"/>
      <c r="AV268" s="200"/>
      <c r="AW268" s="200"/>
      <c r="AX268" s="200"/>
      <c r="AY268" s="200"/>
      <c r="AZ268" s="200"/>
      <c r="BA268" s="200"/>
      <c r="BB268" s="200"/>
      <c r="BC268" s="217"/>
      <c r="BD268" s="84">
        <f>BD270</f>
        <v>0</v>
      </c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>
        <f>BZ271</f>
        <v>0</v>
      </c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125">
        <f t="shared" si="14"/>
        <v>0</v>
      </c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26"/>
      <c r="DA268" s="126"/>
      <c r="DB268" s="126"/>
      <c r="DC268" s="126"/>
      <c r="DD268" s="127"/>
    </row>
    <row r="269" spans="2:108" s="21" customFormat="1" ht="173.25" customHeight="1" hidden="1">
      <c r="B269" s="87" t="s">
        <v>134</v>
      </c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7"/>
      <c r="AC269" s="190" t="s">
        <v>158</v>
      </c>
      <c r="AD269" s="118"/>
      <c r="AE269" s="118"/>
      <c r="AF269" s="118"/>
      <c r="AG269" s="118"/>
      <c r="AH269" s="119"/>
      <c r="AI269" s="117" t="s">
        <v>560</v>
      </c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9"/>
      <c r="BD269" s="80">
        <f>BD270</f>
        <v>0</v>
      </c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>
        <f>BZ270</f>
        <v>0</v>
      </c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125">
        <f t="shared" si="14"/>
        <v>0</v>
      </c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7"/>
    </row>
    <row r="270" spans="2:108" ht="34.5" customHeight="1" hidden="1">
      <c r="B270" s="87" t="s">
        <v>557</v>
      </c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7"/>
      <c r="AC270" s="190" t="s">
        <v>158</v>
      </c>
      <c r="AD270" s="118"/>
      <c r="AE270" s="118"/>
      <c r="AF270" s="118"/>
      <c r="AG270" s="118"/>
      <c r="AH270" s="119"/>
      <c r="AI270" s="117" t="s">
        <v>517</v>
      </c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9"/>
      <c r="BD270" s="80">
        <f>BD271</f>
        <v>0</v>
      </c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>
        <f>BZ271</f>
        <v>0</v>
      </c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125">
        <f>BD270-BZ270</f>
        <v>0</v>
      </c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7"/>
    </row>
    <row r="271" spans="2:108" ht="32.25" customHeight="1" hidden="1">
      <c r="B271" s="87" t="s">
        <v>506</v>
      </c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7"/>
      <c r="AC271" s="190" t="s">
        <v>158</v>
      </c>
      <c r="AD271" s="118"/>
      <c r="AE271" s="118"/>
      <c r="AF271" s="118"/>
      <c r="AG271" s="118"/>
      <c r="AH271" s="119"/>
      <c r="AI271" s="117" t="s">
        <v>560</v>
      </c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9"/>
      <c r="BD271" s="80">
        <f>BD272</f>
        <v>0</v>
      </c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>
        <f>BZ272</f>
        <v>0</v>
      </c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125">
        <f t="shared" si="14"/>
        <v>0</v>
      </c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7"/>
    </row>
    <row r="272" spans="2:108" ht="39" customHeight="1" hidden="1">
      <c r="B272" s="87" t="s">
        <v>558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7"/>
      <c r="AC272" s="190" t="s">
        <v>158</v>
      </c>
      <c r="AD272" s="118"/>
      <c r="AE272" s="118"/>
      <c r="AF272" s="118"/>
      <c r="AG272" s="118"/>
      <c r="AH272" s="119"/>
      <c r="AI272" s="117" t="s">
        <v>507</v>
      </c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9"/>
      <c r="BD272" s="81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3"/>
      <c r="BZ272" s="81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3"/>
      <c r="CP272" s="81">
        <f t="shared" si="14"/>
        <v>0</v>
      </c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3"/>
    </row>
    <row r="273" spans="2:108" ht="21.75" customHeight="1" hidden="1">
      <c r="B273" s="87" t="s">
        <v>304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90" t="s">
        <v>158</v>
      </c>
      <c r="AD273" s="118"/>
      <c r="AE273" s="118"/>
      <c r="AF273" s="118"/>
      <c r="AG273" s="118"/>
      <c r="AH273" s="119"/>
      <c r="AI273" s="117" t="s">
        <v>142</v>
      </c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9"/>
      <c r="BD273" s="81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3"/>
      <c r="BZ273" s="81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3"/>
      <c r="CP273" s="81">
        <f t="shared" si="14"/>
        <v>0</v>
      </c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3"/>
    </row>
    <row r="274" spans="2:108" ht="21.75" customHeight="1" hidden="1">
      <c r="B274" s="87" t="s">
        <v>305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90" t="s">
        <v>158</v>
      </c>
      <c r="AD274" s="118"/>
      <c r="AE274" s="118"/>
      <c r="AF274" s="118"/>
      <c r="AG274" s="118"/>
      <c r="AH274" s="119"/>
      <c r="AI274" s="117" t="s">
        <v>141</v>
      </c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9"/>
      <c r="BD274" s="81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3"/>
      <c r="BZ274" s="81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3"/>
      <c r="CP274" s="81">
        <f t="shared" si="14"/>
        <v>0</v>
      </c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3"/>
    </row>
    <row r="275" spans="2:108" ht="24.75" customHeight="1" hidden="1">
      <c r="B275" s="87" t="s">
        <v>143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90" t="s">
        <v>158</v>
      </c>
      <c r="AD275" s="118"/>
      <c r="AE275" s="118"/>
      <c r="AF275" s="118"/>
      <c r="AG275" s="118"/>
      <c r="AH275" s="119"/>
      <c r="AI275" s="117" t="s">
        <v>128</v>
      </c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9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125">
        <f t="shared" si="14"/>
        <v>0</v>
      </c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7"/>
    </row>
    <row r="276" spans="2:108" ht="24" customHeight="1" hidden="1">
      <c r="B276" s="87" t="s">
        <v>304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90" t="s">
        <v>158</v>
      </c>
      <c r="AD276" s="118"/>
      <c r="AE276" s="118"/>
      <c r="AF276" s="118"/>
      <c r="AG276" s="118"/>
      <c r="AH276" s="119"/>
      <c r="AI276" s="117" t="s">
        <v>313</v>
      </c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9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125">
        <f t="shared" si="14"/>
        <v>0</v>
      </c>
      <c r="CQ276" s="126"/>
      <c r="CR276" s="126"/>
      <c r="CS276" s="126"/>
      <c r="CT276" s="126"/>
      <c r="CU276" s="126"/>
      <c r="CV276" s="126"/>
      <c r="CW276" s="126"/>
      <c r="CX276" s="126"/>
      <c r="CY276" s="126"/>
      <c r="CZ276" s="126"/>
      <c r="DA276" s="126"/>
      <c r="DB276" s="126"/>
      <c r="DC276" s="126"/>
      <c r="DD276" s="127"/>
    </row>
    <row r="277" spans="2:108" ht="20.25" customHeight="1" hidden="1">
      <c r="B277" s="87" t="s">
        <v>252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90" t="s">
        <v>158</v>
      </c>
      <c r="AD277" s="118"/>
      <c r="AE277" s="118"/>
      <c r="AF277" s="118"/>
      <c r="AG277" s="118"/>
      <c r="AH277" s="119"/>
      <c r="AI277" s="117" t="s">
        <v>227</v>
      </c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9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125">
        <f t="shared" si="14"/>
        <v>0</v>
      </c>
      <c r="CQ277" s="126"/>
      <c r="CR277" s="126"/>
      <c r="CS277" s="126"/>
      <c r="CT277" s="126"/>
      <c r="CU277" s="126"/>
      <c r="CV277" s="126"/>
      <c r="CW277" s="126"/>
      <c r="CX277" s="126"/>
      <c r="CY277" s="126"/>
      <c r="CZ277" s="126"/>
      <c r="DA277" s="126"/>
      <c r="DB277" s="126"/>
      <c r="DC277" s="126"/>
      <c r="DD277" s="127"/>
    </row>
    <row r="278" spans="2:108" ht="24" customHeight="1" hidden="1">
      <c r="B278" s="87" t="s">
        <v>304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90" t="s">
        <v>158</v>
      </c>
      <c r="AD278" s="118"/>
      <c r="AE278" s="118"/>
      <c r="AF278" s="118"/>
      <c r="AG278" s="118"/>
      <c r="AH278" s="119"/>
      <c r="AI278" s="117" t="s">
        <v>228</v>
      </c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9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25">
        <f t="shared" si="14"/>
        <v>0</v>
      </c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7"/>
    </row>
    <row r="279" spans="2:108" ht="21.75" customHeight="1" hidden="1">
      <c r="B279" s="87" t="s">
        <v>305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90" t="s">
        <v>158</v>
      </c>
      <c r="AD279" s="118"/>
      <c r="AE279" s="118"/>
      <c r="AF279" s="118"/>
      <c r="AG279" s="118"/>
      <c r="AH279" s="119"/>
      <c r="AI279" s="117" t="s">
        <v>260</v>
      </c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9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25">
        <f t="shared" si="14"/>
        <v>0</v>
      </c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7"/>
    </row>
    <row r="280" spans="2:108" ht="0.75" customHeight="1" hidden="1">
      <c r="B280" s="87" t="s">
        <v>361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90" t="s">
        <v>158</v>
      </c>
      <c r="AD280" s="118"/>
      <c r="AE280" s="118"/>
      <c r="AF280" s="118"/>
      <c r="AG280" s="118"/>
      <c r="AH280" s="119"/>
      <c r="AI280" s="117" t="s">
        <v>366</v>
      </c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9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25">
        <f t="shared" si="14"/>
        <v>0</v>
      </c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7"/>
    </row>
    <row r="281" spans="2:108" ht="21.75" customHeight="1" hidden="1">
      <c r="B281" s="87" t="s">
        <v>304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90" t="s">
        <v>158</v>
      </c>
      <c r="AD281" s="118"/>
      <c r="AE281" s="118"/>
      <c r="AF281" s="118"/>
      <c r="AG281" s="118"/>
      <c r="AH281" s="119"/>
      <c r="AI281" s="117" t="s">
        <v>365</v>
      </c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9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25">
        <f t="shared" si="14"/>
        <v>0</v>
      </c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7"/>
    </row>
    <row r="282" spans="2:108" ht="23.25" customHeight="1" hidden="1">
      <c r="B282" s="87" t="s">
        <v>252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90" t="s">
        <v>158</v>
      </c>
      <c r="AD282" s="118"/>
      <c r="AE282" s="118"/>
      <c r="AF282" s="118"/>
      <c r="AG282" s="118"/>
      <c r="AH282" s="119"/>
      <c r="AI282" s="117" t="s">
        <v>364</v>
      </c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9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25">
        <f t="shared" si="14"/>
        <v>0</v>
      </c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7"/>
    </row>
    <row r="283" spans="2:108" ht="25.5" customHeight="1" hidden="1">
      <c r="B283" s="87" t="s">
        <v>304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90" t="s">
        <v>158</v>
      </c>
      <c r="AD283" s="118"/>
      <c r="AE283" s="118"/>
      <c r="AF283" s="118"/>
      <c r="AG283" s="118"/>
      <c r="AH283" s="119"/>
      <c r="AI283" s="117" t="s">
        <v>363</v>
      </c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9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25">
        <f t="shared" si="14"/>
        <v>0</v>
      </c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7"/>
    </row>
    <row r="284" spans="2:108" ht="1.5" customHeight="1" hidden="1">
      <c r="B284" s="87" t="s">
        <v>305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90" t="s">
        <v>158</v>
      </c>
      <c r="AD284" s="118"/>
      <c r="AE284" s="118"/>
      <c r="AF284" s="118"/>
      <c r="AG284" s="118"/>
      <c r="AH284" s="119"/>
      <c r="AI284" s="117" t="s">
        <v>362</v>
      </c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9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25">
        <f t="shared" si="14"/>
        <v>0</v>
      </c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7"/>
    </row>
    <row r="285" spans="2:108" ht="1.5" customHeight="1" hidden="1">
      <c r="B285" s="5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50"/>
      <c r="AC285" s="55"/>
      <c r="AD285" s="56"/>
      <c r="AE285" s="56"/>
      <c r="AF285" s="56"/>
      <c r="AG285" s="56"/>
      <c r="AH285" s="57"/>
      <c r="AI285" s="58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7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60"/>
      <c r="CQ285" s="61"/>
      <c r="CR285" s="61"/>
      <c r="CS285" s="61"/>
      <c r="CT285" s="61"/>
      <c r="CU285" s="68"/>
      <c r="CV285" s="69"/>
      <c r="CW285" s="69"/>
      <c r="CX285" s="69"/>
      <c r="CY285" s="69"/>
      <c r="CZ285" s="69"/>
      <c r="DA285" s="69"/>
      <c r="DB285" s="69"/>
      <c r="DC285" s="69"/>
      <c r="DD285" s="69"/>
    </row>
    <row r="286" spans="2:108" ht="39.75" customHeight="1" hidden="1">
      <c r="B286" s="87" t="s">
        <v>387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90" t="s">
        <v>158</v>
      </c>
      <c r="AD286" s="118"/>
      <c r="AE286" s="118"/>
      <c r="AF286" s="118"/>
      <c r="AG286" s="118"/>
      <c r="AH286" s="119"/>
      <c r="AI286" s="117" t="s">
        <v>561</v>
      </c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9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25" t="s">
        <v>244</v>
      </c>
      <c r="CQ286" s="126"/>
      <c r="CR286" s="126"/>
      <c r="CS286" s="126"/>
      <c r="CT286" s="126"/>
      <c r="CU286" s="126"/>
      <c r="CV286" s="126"/>
      <c r="CW286" s="126"/>
      <c r="CX286" s="126"/>
      <c r="CY286" s="126"/>
      <c r="CZ286" s="126"/>
      <c r="DA286" s="126"/>
      <c r="DB286" s="126"/>
      <c r="DC286" s="126"/>
      <c r="DD286" s="127"/>
    </row>
    <row r="287" spans="2:108" ht="33" customHeight="1" hidden="1">
      <c r="B287" s="87" t="s">
        <v>357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90" t="s">
        <v>158</v>
      </c>
      <c r="AD287" s="118"/>
      <c r="AE287" s="118"/>
      <c r="AF287" s="118"/>
      <c r="AG287" s="118"/>
      <c r="AH287" s="119"/>
      <c r="AI287" s="117" t="s">
        <v>526</v>
      </c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9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25" t="s">
        <v>244</v>
      </c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  <c r="DA287" s="126"/>
      <c r="DB287" s="126"/>
      <c r="DC287" s="126"/>
      <c r="DD287" s="127"/>
    </row>
    <row r="288" spans="2:108" ht="67.5" customHeight="1" hidden="1">
      <c r="B288" s="87" t="s">
        <v>337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90" t="s">
        <v>158</v>
      </c>
      <c r="AD288" s="118"/>
      <c r="AE288" s="118"/>
      <c r="AF288" s="118"/>
      <c r="AG288" s="118"/>
      <c r="AH288" s="119"/>
      <c r="AI288" s="117" t="s">
        <v>514</v>
      </c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9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25" t="s">
        <v>244</v>
      </c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7"/>
    </row>
    <row r="289" spans="2:108" ht="25.5" customHeight="1" hidden="1">
      <c r="B289" s="87" t="s">
        <v>557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90" t="s">
        <v>158</v>
      </c>
      <c r="AD289" s="118"/>
      <c r="AE289" s="118"/>
      <c r="AF289" s="118"/>
      <c r="AG289" s="118"/>
      <c r="AH289" s="119"/>
      <c r="AI289" s="117" t="s">
        <v>518</v>
      </c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9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25" t="s">
        <v>244</v>
      </c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7"/>
    </row>
    <row r="290" spans="2:108" ht="35.25" customHeight="1" hidden="1">
      <c r="B290" s="87" t="s">
        <v>506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90" t="s">
        <v>158</v>
      </c>
      <c r="AD290" s="118"/>
      <c r="AE290" s="118"/>
      <c r="AF290" s="118"/>
      <c r="AG290" s="118"/>
      <c r="AH290" s="119"/>
      <c r="AI290" s="117" t="s">
        <v>516</v>
      </c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9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25" t="s">
        <v>244</v>
      </c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7"/>
    </row>
    <row r="291" spans="2:108" ht="41.25" customHeight="1" hidden="1">
      <c r="B291" s="87" t="s">
        <v>559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90" t="s">
        <v>158</v>
      </c>
      <c r="AD291" s="118"/>
      <c r="AE291" s="118"/>
      <c r="AF291" s="118"/>
      <c r="AG291" s="118"/>
      <c r="AH291" s="119"/>
      <c r="AI291" s="117" t="s">
        <v>515</v>
      </c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9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25" t="s">
        <v>244</v>
      </c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7"/>
    </row>
    <row r="292" spans="2:108" ht="22.5" customHeight="1">
      <c r="B292" s="208" t="s">
        <v>241</v>
      </c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6"/>
      <c r="AC292" s="190" t="s">
        <v>158</v>
      </c>
      <c r="AD292" s="118"/>
      <c r="AE292" s="118"/>
      <c r="AF292" s="118"/>
      <c r="AG292" s="118"/>
      <c r="AH292" s="119"/>
      <c r="AI292" s="204" t="s">
        <v>103</v>
      </c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6"/>
      <c r="BD292" s="123">
        <f aca="true" t="shared" si="18" ref="BD292:BD298">BD293</f>
        <v>1000</v>
      </c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 t="s">
        <v>244</v>
      </c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52">
        <v>1000</v>
      </c>
      <c r="CQ292" s="153"/>
      <c r="CR292" s="153"/>
      <c r="CS292" s="153"/>
      <c r="CT292" s="153"/>
      <c r="CU292" s="153"/>
      <c r="CV292" s="153"/>
      <c r="CW292" s="153"/>
      <c r="CX292" s="153"/>
      <c r="CY292" s="153"/>
      <c r="CZ292" s="153"/>
      <c r="DA292" s="153"/>
      <c r="DB292" s="153"/>
      <c r="DC292" s="153"/>
      <c r="DD292" s="154"/>
    </row>
    <row r="293" spans="2:108" ht="22.5" customHeight="1">
      <c r="B293" s="208" t="s">
        <v>242</v>
      </c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6"/>
      <c r="AC293" s="190" t="s">
        <v>158</v>
      </c>
      <c r="AD293" s="118"/>
      <c r="AE293" s="118"/>
      <c r="AF293" s="118"/>
      <c r="AG293" s="118"/>
      <c r="AH293" s="119"/>
      <c r="AI293" s="204" t="s">
        <v>104</v>
      </c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6"/>
      <c r="BD293" s="123">
        <f t="shared" si="18"/>
        <v>1000</v>
      </c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 t="s">
        <v>244</v>
      </c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52">
        <v>1000</v>
      </c>
      <c r="CQ293" s="153"/>
      <c r="CR293" s="153"/>
      <c r="CS293" s="153"/>
      <c r="CT293" s="153"/>
      <c r="CU293" s="153"/>
      <c r="CV293" s="153"/>
      <c r="CW293" s="153"/>
      <c r="CX293" s="153"/>
      <c r="CY293" s="153"/>
      <c r="CZ293" s="153"/>
      <c r="DA293" s="153"/>
      <c r="DB293" s="153"/>
      <c r="DC293" s="153"/>
      <c r="DD293" s="154"/>
    </row>
    <row r="294" spans="2:108" ht="43.5" customHeight="1">
      <c r="B294" s="87" t="s">
        <v>3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190" t="s">
        <v>158</v>
      </c>
      <c r="AD294" s="118"/>
      <c r="AE294" s="118"/>
      <c r="AF294" s="118"/>
      <c r="AG294" s="118"/>
      <c r="AH294" s="119"/>
      <c r="AI294" s="117" t="s">
        <v>105</v>
      </c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9"/>
      <c r="BD294" s="80">
        <f t="shared" si="18"/>
        <v>1000</v>
      </c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 t="s">
        <v>244</v>
      </c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125">
        <v>1000</v>
      </c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7"/>
    </row>
    <row r="295" spans="2:108" ht="26.25" customHeight="1">
      <c r="B295" s="87" t="s">
        <v>356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7"/>
      <c r="AC295" s="190" t="s">
        <v>158</v>
      </c>
      <c r="AD295" s="118"/>
      <c r="AE295" s="118"/>
      <c r="AF295" s="118"/>
      <c r="AG295" s="118"/>
      <c r="AH295" s="119"/>
      <c r="AI295" s="117" t="s">
        <v>106</v>
      </c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9"/>
      <c r="BD295" s="80">
        <f t="shared" si="18"/>
        <v>1000</v>
      </c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 t="s">
        <v>244</v>
      </c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125">
        <v>1000</v>
      </c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7"/>
    </row>
    <row r="296" spans="2:108" ht="94.5" customHeight="1">
      <c r="B296" s="87" t="s">
        <v>329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90" t="s">
        <v>158</v>
      </c>
      <c r="AD296" s="118"/>
      <c r="AE296" s="118"/>
      <c r="AF296" s="118"/>
      <c r="AG296" s="118"/>
      <c r="AH296" s="119"/>
      <c r="AI296" s="117" t="s">
        <v>107</v>
      </c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9"/>
      <c r="BD296" s="80">
        <f t="shared" si="18"/>
        <v>1000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">
        <v>244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25">
        <v>1000</v>
      </c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7"/>
    </row>
    <row r="297" spans="2:108" s="21" customFormat="1" ht="38.25" customHeight="1">
      <c r="B297" s="87" t="s">
        <v>378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90" t="s">
        <v>158</v>
      </c>
      <c r="AD297" s="118"/>
      <c r="AE297" s="118"/>
      <c r="AF297" s="118"/>
      <c r="AG297" s="118"/>
      <c r="AH297" s="119"/>
      <c r="AI297" s="117" t="s">
        <v>108</v>
      </c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9"/>
      <c r="BD297" s="80">
        <f t="shared" si="18"/>
        <v>1000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244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25">
        <v>1000</v>
      </c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7"/>
    </row>
    <row r="298" spans="2:108" ht="35.25" customHeight="1">
      <c r="B298" s="87" t="s">
        <v>23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207" t="s">
        <v>158</v>
      </c>
      <c r="AD298" s="205"/>
      <c r="AE298" s="205"/>
      <c r="AF298" s="205"/>
      <c r="AG298" s="205"/>
      <c r="AH298" s="206"/>
      <c r="AI298" s="117" t="s">
        <v>109</v>
      </c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9"/>
      <c r="BD298" s="80">
        <f t="shared" si="18"/>
        <v>1000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244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25">
        <v>1000</v>
      </c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7"/>
    </row>
    <row r="299" spans="2:108" ht="24" customHeight="1" thickBot="1">
      <c r="B299" s="87" t="s">
        <v>510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90" t="s">
        <v>158</v>
      </c>
      <c r="AD299" s="118"/>
      <c r="AE299" s="118"/>
      <c r="AF299" s="118"/>
      <c r="AG299" s="118"/>
      <c r="AH299" s="119"/>
      <c r="AI299" s="117" t="s">
        <v>110</v>
      </c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9"/>
      <c r="BD299" s="80">
        <v>1000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244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25">
        <v>1000</v>
      </c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7"/>
    </row>
    <row r="300" spans="2:108" ht="36" customHeight="1" hidden="1">
      <c r="B300" s="208" t="s">
        <v>129</v>
      </c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6"/>
      <c r="AC300" s="190" t="s">
        <v>158</v>
      </c>
      <c r="AD300" s="118"/>
      <c r="AE300" s="118"/>
      <c r="AF300" s="118"/>
      <c r="AG300" s="118"/>
      <c r="AH300" s="119"/>
      <c r="AI300" s="204" t="s">
        <v>111</v>
      </c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6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52"/>
      <c r="CQ300" s="153"/>
      <c r="CR300" s="153"/>
      <c r="CS300" s="153"/>
      <c r="CT300" s="153"/>
      <c r="CU300" s="153"/>
      <c r="CV300" s="153"/>
      <c r="CW300" s="153"/>
      <c r="CX300" s="153"/>
      <c r="CY300" s="153"/>
      <c r="CZ300" s="153"/>
      <c r="DA300" s="153"/>
      <c r="DB300" s="153"/>
      <c r="DC300" s="153"/>
      <c r="DD300" s="154"/>
    </row>
    <row r="301" spans="2:108" ht="40.5" customHeight="1" hidden="1">
      <c r="B301" s="87" t="s">
        <v>130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190" t="s">
        <v>158</v>
      </c>
      <c r="AD301" s="118"/>
      <c r="AE301" s="118"/>
      <c r="AF301" s="118"/>
      <c r="AG301" s="118"/>
      <c r="AH301" s="119"/>
      <c r="AI301" s="117" t="s">
        <v>112</v>
      </c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9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52"/>
      <c r="CQ301" s="153"/>
      <c r="CR301" s="153"/>
      <c r="CS301" s="153"/>
      <c r="CT301" s="153"/>
      <c r="CU301" s="153"/>
      <c r="CV301" s="153"/>
      <c r="CW301" s="153"/>
      <c r="CX301" s="153"/>
      <c r="CY301" s="153"/>
      <c r="CZ301" s="153"/>
      <c r="DA301" s="153"/>
      <c r="DB301" s="153"/>
      <c r="DC301" s="153"/>
      <c r="DD301" s="154"/>
    </row>
    <row r="302" spans="2:108" ht="37.5" customHeight="1" hidden="1">
      <c r="B302" s="87" t="s">
        <v>387</v>
      </c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7"/>
      <c r="AC302" s="190" t="s">
        <v>158</v>
      </c>
      <c r="AD302" s="118"/>
      <c r="AE302" s="118"/>
      <c r="AF302" s="118"/>
      <c r="AG302" s="118"/>
      <c r="AH302" s="119"/>
      <c r="AI302" s="117" t="s">
        <v>113</v>
      </c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9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152"/>
      <c r="CQ302" s="153"/>
      <c r="CR302" s="153"/>
      <c r="CS302" s="153"/>
      <c r="CT302" s="153"/>
      <c r="CU302" s="153"/>
      <c r="CV302" s="153"/>
      <c r="CW302" s="153"/>
      <c r="CX302" s="153"/>
      <c r="CY302" s="153"/>
      <c r="CZ302" s="153"/>
      <c r="DA302" s="153"/>
      <c r="DB302" s="153"/>
      <c r="DC302" s="153"/>
      <c r="DD302" s="154"/>
    </row>
    <row r="303" spans="2:108" ht="26.25" customHeight="1" hidden="1">
      <c r="B303" s="87" t="s">
        <v>495</v>
      </c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7"/>
      <c r="AC303" s="190" t="s">
        <v>158</v>
      </c>
      <c r="AD303" s="118"/>
      <c r="AE303" s="118"/>
      <c r="AF303" s="118"/>
      <c r="AG303" s="118"/>
      <c r="AH303" s="119"/>
      <c r="AI303" s="117" t="s">
        <v>114</v>
      </c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9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152"/>
      <c r="CQ303" s="153"/>
      <c r="CR303" s="153"/>
      <c r="CS303" s="153"/>
      <c r="CT303" s="153"/>
      <c r="CU303" s="153"/>
      <c r="CV303" s="153"/>
      <c r="CW303" s="153"/>
      <c r="CX303" s="153"/>
      <c r="CY303" s="153"/>
      <c r="CZ303" s="153"/>
      <c r="DA303" s="153"/>
      <c r="DB303" s="153"/>
      <c r="DC303" s="153"/>
      <c r="DD303" s="154"/>
    </row>
    <row r="304" spans="2:108" ht="66.75" customHeight="1" hidden="1">
      <c r="B304" s="87" t="s">
        <v>131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90"/>
      <c r="AD304" s="118"/>
      <c r="AE304" s="118"/>
      <c r="AF304" s="118"/>
      <c r="AG304" s="118"/>
      <c r="AH304" s="119"/>
      <c r="AI304" s="117" t="s">
        <v>115</v>
      </c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9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52"/>
      <c r="CQ304" s="153"/>
      <c r="CR304" s="153"/>
      <c r="CS304" s="153"/>
      <c r="CT304" s="153"/>
      <c r="CU304" s="153"/>
      <c r="CV304" s="153"/>
      <c r="CW304" s="153"/>
      <c r="CX304" s="153"/>
      <c r="CY304" s="153"/>
      <c r="CZ304" s="153"/>
      <c r="DA304" s="153"/>
      <c r="DB304" s="153"/>
      <c r="DC304" s="153"/>
      <c r="DD304" s="154"/>
    </row>
    <row r="305" spans="2:108" ht="23.25" customHeight="1" hidden="1">
      <c r="B305" s="87" t="s">
        <v>118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90"/>
      <c r="AD305" s="118"/>
      <c r="AE305" s="118"/>
      <c r="AF305" s="118"/>
      <c r="AG305" s="118"/>
      <c r="AH305" s="119"/>
      <c r="AI305" s="117" t="s">
        <v>116</v>
      </c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9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52"/>
      <c r="CQ305" s="153"/>
      <c r="CR305" s="153"/>
      <c r="CS305" s="153"/>
      <c r="CT305" s="153"/>
      <c r="CU305" s="153"/>
      <c r="CV305" s="153"/>
      <c r="CW305" s="153"/>
      <c r="CX305" s="153"/>
      <c r="CY305" s="153"/>
      <c r="CZ305" s="153"/>
      <c r="DA305" s="153"/>
      <c r="DB305" s="153"/>
      <c r="DC305" s="153"/>
      <c r="DD305" s="154"/>
    </row>
    <row r="306" spans="2:108" ht="17.25" customHeight="1" hidden="1" thickBot="1">
      <c r="B306" s="87" t="s">
        <v>132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30"/>
      <c r="AD306" s="30"/>
      <c r="AE306" s="30"/>
      <c r="AF306" s="30"/>
      <c r="AG306" s="30"/>
      <c r="AH306" s="30"/>
      <c r="AI306" s="117" t="s">
        <v>117</v>
      </c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9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52"/>
      <c r="CQ306" s="153"/>
      <c r="CR306" s="153"/>
      <c r="CS306" s="153"/>
      <c r="CT306" s="153"/>
      <c r="CU306" s="153"/>
      <c r="CV306" s="153"/>
      <c r="CW306" s="153"/>
      <c r="CX306" s="153"/>
      <c r="CY306" s="153"/>
      <c r="CZ306" s="153"/>
      <c r="DA306" s="153"/>
      <c r="DB306" s="153"/>
      <c r="DC306" s="153"/>
      <c r="DD306" s="154"/>
    </row>
    <row r="307" spans="2:108" ht="11.25" customHeight="1" hidden="1" thickBot="1">
      <c r="B307" s="87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237" t="s">
        <v>159</v>
      </c>
      <c r="AD307" s="233"/>
      <c r="AE307" s="233"/>
      <c r="AF307" s="233"/>
      <c r="AG307" s="233"/>
      <c r="AH307" s="234"/>
      <c r="AI307" s="117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9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52"/>
      <c r="CQ307" s="153"/>
      <c r="CR307" s="153"/>
      <c r="CS307" s="153"/>
      <c r="CT307" s="153"/>
      <c r="CU307" s="153"/>
      <c r="CV307" s="153"/>
      <c r="CW307" s="153"/>
      <c r="CX307" s="153"/>
      <c r="CY307" s="153"/>
      <c r="CZ307" s="153"/>
      <c r="DA307" s="153"/>
      <c r="DB307" s="153"/>
      <c r="DC307" s="153"/>
      <c r="DD307" s="154"/>
    </row>
    <row r="308" spans="2:108" ht="72.75" customHeight="1" hidden="1">
      <c r="B308" s="87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33"/>
      <c r="AD308" s="34"/>
      <c r="AE308" s="34"/>
      <c r="AF308" s="34"/>
      <c r="AG308" s="34"/>
      <c r="AH308" s="34"/>
      <c r="AI308" s="117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9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52"/>
      <c r="CQ308" s="153"/>
      <c r="CR308" s="153"/>
      <c r="CS308" s="153"/>
      <c r="CT308" s="153"/>
      <c r="CU308" s="153"/>
      <c r="CV308" s="153"/>
      <c r="CW308" s="153"/>
      <c r="CX308" s="153"/>
      <c r="CY308" s="153"/>
      <c r="CZ308" s="153"/>
      <c r="DA308" s="153"/>
      <c r="DB308" s="153"/>
      <c r="DC308" s="153"/>
      <c r="DD308" s="154"/>
    </row>
    <row r="309" spans="2:98" ht="13.5" customHeight="1" hidden="1" thickBot="1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29"/>
      <c r="CQ309" s="29"/>
      <c r="CR309" s="29"/>
      <c r="CS309" s="29"/>
      <c r="CT309" s="29"/>
    </row>
    <row r="310" spans="2:108" ht="22.5" customHeight="1">
      <c r="B310" s="228" t="s">
        <v>183</v>
      </c>
      <c r="C310" s="229"/>
      <c r="D310" s="229"/>
      <c r="E310" s="229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30"/>
      <c r="AC310" s="29"/>
      <c r="AD310" s="29"/>
      <c r="AE310" s="29"/>
      <c r="AF310" s="29"/>
      <c r="AG310" s="29"/>
      <c r="AH310" s="29"/>
      <c r="AI310" s="232" t="s">
        <v>150</v>
      </c>
      <c r="AJ310" s="233"/>
      <c r="AK310" s="233"/>
      <c r="AL310" s="233"/>
      <c r="AM310" s="233"/>
      <c r="AN310" s="233"/>
      <c r="AO310" s="233"/>
      <c r="AP310" s="233"/>
      <c r="AQ310" s="233"/>
      <c r="AR310" s="233"/>
      <c r="AS310" s="233"/>
      <c r="AT310" s="233"/>
      <c r="AU310" s="233"/>
      <c r="AV310" s="233"/>
      <c r="AW310" s="233"/>
      <c r="AX310" s="233"/>
      <c r="AY310" s="233"/>
      <c r="AZ310" s="233"/>
      <c r="BA310" s="233"/>
      <c r="BB310" s="233"/>
      <c r="BC310" s="234"/>
      <c r="BD310" s="235" t="s">
        <v>150</v>
      </c>
      <c r="BE310" s="235"/>
      <c r="BF310" s="235"/>
      <c r="BG310" s="235"/>
      <c r="BH310" s="235"/>
      <c r="BI310" s="235"/>
      <c r="BJ310" s="235"/>
      <c r="BK310" s="235"/>
      <c r="BL310" s="235"/>
      <c r="BM310" s="235"/>
      <c r="BN310" s="235"/>
      <c r="BO310" s="235"/>
      <c r="BP310" s="235"/>
      <c r="BQ310" s="235"/>
      <c r="BR310" s="235"/>
      <c r="BS310" s="235"/>
      <c r="BT310" s="235"/>
      <c r="BU310" s="235"/>
      <c r="BV310" s="235"/>
      <c r="BW310" s="235"/>
      <c r="BX310" s="235"/>
      <c r="BY310" s="236"/>
      <c r="BZ310" s="235">
        <f>доходы!BZ13-расходы!BZ5</f>
        <v>597981.5700000001</v>
      </c>
      <c r="CA310" s="235"/>
      <c r="CB310" s="235"/>
      <c r="CC310" s="235"/>
      <c r="CD310" s="235"/>
      <c r="CE310" s="235"/>
      <c r="CF310" s="235"/>
      <c r="CG310" s="235"/>
      <c r="CH310" s="235"/>
      <c r="CI310" s="235"/>
      <c r="CJ310" s="235"/>
      <c r="CK310" s="235"/>
      <c r="CL310" s="235"/>
      <c r="CM310" s="235"/>
      <c r="CN310" s="235"/>
      <c r="CO310" s="236"/>
      <c r="CP310" s="235" t="s">
        <v>150</v>
      </c>
      <c r="CQ310" s="273"/>
      <c r="CR310" s="273"/>
      <c r="CS310" s="273"/>
      <c r="CT310" s="273"/>
      <c r="CU310" s="273"/>
      <c r="CV310" s="273"/>
      <c r="CW310" s="273"/>
      <c r="CX310" s="273"/>
      <c r="CY310" s="273"/>
      <c r="CZ310" s="273"/>
      <c r="DA310" s="273"/>
      <c r="DB310" s="273"/>
      <c r="DC310" s="273"/>
      <c r="DD310" s="273"/>
    </row>
    <row r="311" spans="2:108" ht="11.25" customHeight="1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2"/>
      <c r="AC311" s="31"/>
      <c r="AD311" s="31"/>
      <c r="AE311" s="31"/>
      <c r="AF311" s="31"/>
      <c r="AG311" s="31"/>
      <c r="AH311" s="31"/>
      <c r="AI311" s="63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63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63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63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64"/>
    </row>
    <row r="312" ht="23.25" customHeight="1"/>
    <row r="313" spans="79:93" ht="16.5" customHeight="1"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</row>
    <row r="314" ht="23.25" customHeight="1"/>
    <row r="315" ht="1.5" customHeight="1"/>
  </sheetData>
  <sheetProtection/>
  <mergeCells count="1823">
    <mergeCell ref="AI207:BC207"/>
    <mergeCell ref="BD207:BY207"/>
    <mergeCell ref="BZ207:CO207"/>
    <mergeCell ref="CP207:DD207"/>
    <mergeCell ref="B208:AB208"/>
    <mergeCell ref="AC208:AH208"/>
    <mergeCell ref="AI208:BC208"/>
    <mergeCell ref="BD208:BY208"/>
    <mergeCell ref="BZ208:CO208"/>
    <mergeCell ref="B204:AB204"/>
    <mergeCell ref="AC199:AH199"/>
    <mergeCell ref="AC201:AH201"/>
    <mergeCell ref="AI201:BC201"/>
    <mergeCell ref="BD205:BY205"/>
    <mergeCell ref="CP201:DD201"/>
    <mergeCell ref="BZ199:CO199"/>
    <mergeCell ref="CP199:DD199"/>
    <mergeCell ref="AC200:AH200"/>
    <mergeCell ref="AI200:BC200"/>
    <mergeCell ref="AI250:BC250"/>
    <mergeCell ref="AI245:BC245"/>
    <mergeCell ref="AI206:BC206"/>
    <mergeCell ref="B206:AB206"/>
    <mergeCell ref="AC203:AH203"/>
    <mergeCell ref="B202:AB202"/>
    <mergeCell ref="AC202:AH202"/>
    <mergeCell ref="AI202:BC202"/>
    <mergeCell ref="AC206:AH206"/>
    <mergeCell ref="AI203:BC203"/>
    <mergeCell ref="B266:AB266"/>
    <mergeCell ref="B267:AB267"/>
    <mergeCell ref="BZ287:CO287"/>
    <mergeCell ref="AI236:BC236"/>
    <mergeCell ref="BD248:BY248"/>
    <mergeCell ref="AI263:BC263"/>
    <mergeCell ref="AI262:BC262"/>
    <mergeCell ref="BD259:BY259"/>
    <mergeCell ref="AI261:BC261"/>
    <mergeCell ref="AI257:BC257"/>
    <mergeCell ref="AC265:AH265"/>
    <mergeCell ref="AI265:BC265"/>
    <mergeCell ref="BD265:BY265"/>
    <mergeCell ref="BZ265:CO265"/>
    <mergeCell ref="CP265:DD265"/>
    <mergeCell ref="BZ267:CO267"/>
    <mergeCell ref="CP267:DD267"/>
    <mergeCell ref="B160:AB160"/>
    <mergeCell ref="AI287:BC287"/>
    <mergeCell ref="AC266:AH266"/>
    <mergeCell ref="AI266:BC266"/>
    <mergeCell ref="AI268:BC268"/>
    <mergeCell ref="AC267:AH267"/>
    <mergeCell ref="AI267:BC267"/>
    <mergeCell ref="AC278:AH278"/>
    <mergeCell ref="AC273:AH273"/>
    <mergeCell ref="AC268:AH268"/>
    <mergeCell ref="B144:AB144"/>
    <mergeCell ref="AC142:AH142"/>
    <mergeCell ref="AC135:AH135"/>
    <mergeCell ref="B151:AB151"/>
    <mergeCell ref="BZ270:CO270"/>
    <mergeCell ref="B156:AB156"/>
    <mergeCell ref="B158:AB158"/>
    <mergeCell ref="BD137:BY137"/>
    <mergeCell ref="BZ137:CO137"/>
    <mergeCell ref="BZ138:CO138"/>
    <mergeCell ref="BZ132:CO132"/>
    <mergeCell ref="AI136:BC136"/>
    <mergeCell ref="AC130:AH130"/>
    <mergeCell ref="AC99:AH99"/>
    <mergeCell ref="B154:AB154"/>
    <mergeCell ref="AC151:AH151"/>
    <mergeCell ref="AC100:AH100"/>
    <mergeCell ref="AC124:AH124"/>
    <mergeCell ref="AI138:BC138"/>
    <mergeCell ref="BD138:BY138"/>
    <mergeCell ref="BD166:BY166"/>
    <mergeCell ref="B159:AB159"/>
    <mergeCell ref="B127:AB127"/>
    <mergeCell ref="AC102:AH102"/>
    <mergeCell ref="AC101:AH101"/>
    <mergeCell ref="AI168:BC168"/>
    <mergeCell ref="AI167:BC167"/>
    <mergeCell ref="AC161:AH161"/>
    <mergeCell ref="AI120:BC120"/>
    <mergeCell ref="AI119:BC119"/>
    <mergeCell ref="B169:AB169"/>
    <mergeCell ref="AC118:AH118"/>
    <mergeCell ref="AI166:BC166"/>
    <mergeCell ref="B166:AB166"/>
    <mergeCell ref="AC166:AH166"/>
    <mergeCell ref="B165:AB165"/>
    <mergeCell ref="AC129:AH129"/>
    <mergeCell ref="AC123:AH123"/>
    <mergeCell ref="AC127:AH127"/>
    <mergeCell ref="B168:AB168"/>
    <mergeCell ref="B164:AB164"/>
    <mergeCell ref="AI151:BC151"/>
    <mergeCell ref="BD135:BY135"/>
    <mergeCell ref="BD153:BY153"/>
    <mergeCell ref="B161:AB161"/>
    <mergeCell ref="AI137:BC137"/>
    <mergeCell ref="BD151:BY151"/>
    <mergeCell ref="BD158:BY158"/>
    <mergeCell ref="AC140:AH140"/>
    <mergeCell ref="B155:AB155"/>
    <mergeCell ref="BD143:BY143"/>
    <mergeCell ref="AC155:AH155"/>
    <mergeCell ref="BD145:BY145"/>
    <mergeCell ref="AC162:AH162"/>
    <mergeCell ref="AI163:BC163"/>
    <mergeCell ref="BD164:BY164"/>
    <mergeCell ref="BD139:BY139"/>
    <mergeCell ref="AC144:AH144"/>
    <mergeCell ref="AC136:AH136"/>
    <mergeCell ref="BD136:BY136"/>
    <mergeCell ref="BZ136:CO136"/>
    <mergeCell ref="AC165:AH165"/>
    <mergeCell ref="AI164:BC164"/>
    <mergeCell ref="BD165:BY165"/>
    <mergeCell ref="AC143:AH143"/>
    <mergeCell ref="BD154:BY154"/>
    <mergeCell ref="BD129:BY129"/>
    <mergeCell ref="CP127:DD127"/>
    <mergeCell ref="BD133:BY133"/>
    <mergeCell ref="AI146:BC146"/>
    <mergeCell ref="AC146:AH146"/>
    <mergeCell ref="BD128:BY128"/>
    <mergeCell ref="CP128:DD128"/>
    <mergeCell ref="CP134:DD134"/>
    <mergeCell ref="BD144:BY144"/>
    <mergeCell ref="AI129:BC129"/>
    <mergeCell ref="BZ134:CO134"/>
    <mergeCell ref="AC134:AH134"/>
    <mergeCell ref="CP123:DD123"/>
    <mergeCell ref="BZ127:CO127"/>
    <mergeCell ref="AC153:AH153"/>
    <mergeCell ref="AI141:BC141"/>
    <mergeCell ref="AC152:AH152"/>
    <mergeCell ref="AI131:BC131"/>
    <mergeCell ref="BD130:BY130"/>
    <mergeCell ref="BZ144:CO144"/>
    <mergeCell ref="CP126:DD126"/>
    <mergeCell ref="BZ122:CO122"/>
    <mergeCell ref="CP122:DD122"/>
    <mergeCell ref="BZ118:CO118"/>
    <mergeCell ref="CP118:DD118"/>
    <mergeCell ref="AC122:AH122"/>
    <mergeCell ref="BD123:BY123"/>
    <mergeCell ref="BZ123:CO123"/>
    <mergeCell ref="CP125:DD125"/>
    <mergeCell ref="AC125:AH125"/>
    <mergeCell ref="CP100:DD100"/>
    <mergeCell ref="BZ90:CO90"/>
    <mergeCell ref="CP117:DD117"/>
    <mergeCell ref="CP124:DD124"/>
    <mergeCell ref="BZ119:CO119"/>
    <mergeCell ref="CP120:DD120"/>
    <mergeCell ref="CP119:DD119"/>
    <mergeCell ref="CP104:DD104"/>
    <mergeCell ref="CP97:DD97"/>
    <mergeCell ref="CP98:DD98"/>
    <mergeCell ref="CP87:DD87"/>
    <mergeCell ref="CP103:DD103"/>
    <mergeCell ref="BZ92:CO92"/>
    <mergeCell ref="CP92:DD92"/>
    <mergeCell ref="CP94:DD94"/>
    <mergeCell ref="CP90:DD90"/>
    <mergeCell ref="BZ101:CO101"/>
    <mergeCell ref="CP102:DD102"/>
    <mergeCell ref="CP101:DD101"/>
    <mergeCell ref="BZ91:CO91"/>
    <mergeCell ref="BZ88:CO88"/>
    <mergeCell ref="BZ78:CO78"/>
    <mergeCell ref="CP96:DD96"/>
    <mergeCell ref="CP88:DD88"/>
    <mergeCell ref="BZ95:CO95"/>
    <mergeCell ref="BZ94:CO94"/>
    <mergeCell ref="CP84:DD84"/>
    <mergeCell ref="BZ87:CO87"/>
    <mergeCell ref="CP95:DD95"/>
    <mergeCell ref="CP91:DD91"/>
    <mergeCell ref="BD72:BY72"/>
    <mergeCell ref="BD71:BY71"/>
    <mergeCell ref="BD73:BY73"/>
    <mergeCell ref="BZ73:CO73"/>
    <mergeCell ref="CP89:DD89"/>
    <mergeCell ref="CP82:DD82"/>
    <mergeCell ref="BZ82:CO82"/>
    <mergeCell ref="BZ89:CO89"/>
    <mergeCell ref="CP76:DD76"/>
    <mergeCell ref="CP75:DD75"/>
    <mergeCell ref="CP70:DD70"/>
    <mergeCell ref="CP62:DD62"/>
    <mergeCell ref="CP64:DD64"/>
    <mergeCell ref="CP63:DD63"/>
    <mergeCell ref="CP69:DD69"/>
    <mergeCell ref="BD70:BY70"/>
    <mergeCell ref="BZ68:CO68"/>
    <mergeCell ref="BZ70:CO70"/>
    <mergeCell ref="BD69:BY69"/>
    <mergeCell ref="BZ69:CO69"/>
    <mergeCell ref="BD67:BY67"/>
    <mergeCell ref="BZ66:CO66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AC38:AH38"/>
    <mergeCell ref="CP59:DD59"/>
    <mergeCell ref="CP65:DD65"/>
    <mergeCell ref="CP60:DD60"/>
    <mergeCell ref="BZ63:CO63"/>
    <mergeCell ref="BD59:BY59"/>
    <mergeCell ref="AC50:AH50"/>
    <mergeCell ref="CP61:DD61"/>
    <mergeCell ref="BZ64:CO64"/>
    <mergeCell ref="BD53:BY53"/>
    <mergeCell ref="AI65:BC65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AC186:AH186"/>
    <mergeCell ref="B173:AB173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B73:AB73"/>
    <mergeCell ref="B55:AB55"/>
    <mergeCell ref="B61:AB61"/>
    <mergeCell ref="B187:AB187"/>
    <mergeCell ref="B178:AB178"/>
    <mergeCell ref="AC178:AH178"/>
    <mergeCell ref="B177:AB177"/>
    <mergeCell ref="B183:AB183"/>
    <mergeCell ref="AC182:AH182"/>
    <mergeCell ref="B182:AB182"/>
    <mergeCell ref="B163:AB163"/>
    <mergeCell ref="B62:AB62"/>
    <mergeCell ref="AC82:AH82"/>
    <mergeCell ref="AI82:BC82"/>
    <mergeCell ref="B63:AB63"/>
    <mergeCell ref="B66:AB66"/>
    <mergeCell ref="AI62:BC62"/>
    <mergeCell ref="AI73:BC73"/>
    <mergeCell ref="B80:AB80"/>
    <mergeCell ref="B64:AB64"/>
    <mergeCell ref="B142:AB142"/>
    <mergeCell ref="B58:AB58"/>
    <mergeCell ref="B57:AB57"/>
    <mergeCell ref="B167:AB167"/>
    <mergeCell ref="B130:AB130"/>
    <mergeCell ref="B136:AB136"/>
    <mergeCell ref="B135:AB135"/>
    <mergeCell ref="B146:AB146"/>
    <mergeCell ref="B143:AB143"/>
    <mergeCell ref="B152:AB152"/>
    <mergeCell ref="BD77:BY77"/>
    <mergeCell ref="AC154:AH154"/>
    <mergeCell ref="AI144:BC144"/>
    <mergeCell ref="AC164:AH164"/>
    <mergeCell ref="B153:AB153"/>
    <mergeCell ref="B150:AB150"/>
    <mergeCell ref="AI111:BC111"/>
    <mergeCell ref="AC113:AH113"/>
    <mergeCell ref="AI113:BC113"/>
    <mergeCell ref="B162:AB162"/>
    <mergeCell ref="BD75:BY75"/>
    <mergeCell ref="BZ77:CO77"/>
    <mergeCell ref="B145:AB145"/>
    <mergeCell ref="B172:AB172"/>
    <mergeCell ref="BD68:BY68"/>
    <mergeCell ref="BD85:BY85"/>
    <mergeCell ref="BD74:BY74"/>
    <mergeCell ref="BD97:BY97"/>
    <mergeCell ref="BD76:BY76"/>
    <mergeCell ref="BD79:BY79"/>
    <mergeCell ref="BZ85:CO85"/>
    <mergeCell ref="BZ75:CO75"/>
    <mergeCell ref="BZ81:CO81"/>
    <mergeCell ref="BZ80:CO80"/>
    <mergeCell ref="BZ83:CO83"/>
    <mergeCell ref="BZ76:CO76"/>
    <mergeCell ref="CP71:DD71"/>
    <mergeCell ref="CP72:DD72"/>
    <mergeCell ref="CP73:DD73"/>
    <mergeCell ref="BZ71:CO71"/>
    <mergeCell ref="BZ72:CO72"/>
    <mergeCell ref="BZ74:CO74"/>
    <mergeCell ref="B98:AB98"/>
    <mergeCell ref="CP99:DD99"/>
    <mergeCell ref="CP85:DD85"/>
    <mergeCell ref="CP77:DD77"/>
    <mergeCell ref="CP79:DD79"/>
    <mergeCell ref="CP81:DD81"/>
    <mergeCell ref="CP80:DD80"/>
    <mergeCell ref="CP78:DD78"/>
    <mergeCell ref="CP93:DD93"/>
    <mergeCell ref="CP83:DD83"/>
    <mergeCell ref="AI101:BC101"/>
    <mergeCell ref="B100:AB100"/>
    <mergeCell ref="B97:AB97"/>
    <mergeCell ref="B89:AB89"/>
    <mergeCell ref="B118:AB118"/>
    <mergeCell ref="B91:AB91"/>
    <mergeCell ref="B95:AB95"/>
    <mergeCell ref="B96:AB96"/>
    <mergeCell ref="B99:AB99"/>
    <mergeCell ref="B102:AB102"/>
    <mergeCell ref="AI100:BC100"/>
    <mergeCell ref="B83:AB83"/>
    <mergeCell ref="B113:AB113"/>
    <mergeCell ref="BZ98:CO98"/>
    <mergeCell ref="AI115:BC115"/>
    <mergeCell ref="BD96:BY96"/>
    <mergeCell ref="BZ97:CO97"/>
    <mergeCell ref="BZ99:CO99"/>
    <mergeCell ref="BZ96:CO96"/>
    <mergeCell ref="BZ103:CO103"/>
    <mergeCell ref="BD122:BY122"/>
    <mergeCell ref="AI123:BC123"/>
    <mergeCell ref="AI127:BC127"/>
    <mergeCell ref="AI125:BC125"/>
    <mergeCell ref="AI122:BC122"/>
    <mergeCell ref="BD127:BY127"/>
    <mergeCell ref="AI126:BC126"/>
    <mergeCell ref="BD98:BY98"/>
    <mergeCell ref="AI102:BC102"/>
    <mergeCell ref="BD102:BY102"/>
    <mergeCell ref="BD100:BY100"/>
    <mergeCell ref="BD124:BY124"/>
    <mergeCell ref="BZ102:CO102"/>
    <mergeCell ref="AI116:BC116"/>
    <mergeCell ref="BD117:BY117"/>
    <mergeCell ref="BD116:BY116"/>
    <mergeCell ref="BD101:BY101"/>
    <mergeCell ref="BD103:BY103"/>
    <mergeCell ref="BZ115:CO115"/>
    <mergeCell ref="B125:AB125"/>
    <mergeCell ref="B121:AB121"/>
    <mergeCell ref="B123:AB123"/>
    <mergeCell ref="B103:AB103"/>
    <mergeCell ref="BD118:BY118"/>
    <mergeCell ref="BD121:BY121"/>
    <mergeCell ref="BD119:BY119"/>
    <mergeCell ref="AI103:BC103"/>
    <mergeCell ref="AC104:AH104"/>
    <mergeCell ref="B116:AB116"/>
    <mergeCell ref="AC119:AH119"/>
    <mergeCell ref="B122:AB122"/>
    <mergeCell ref="B131:AB131"/>
    <mergeCell ref="AC121:AH121"/>
    <mergeCell ref="B104:AB104"/>
    <mergeCell ref="AC115:AH115"/>
    <mergeCell ref="AC116:AH116"/>
    <mergeCell ref="AC111:AH111"/>
    <mergeCell ref="B149:AB149"/>
    <mergeCell ref="B141:AB141"/>
    <mergeCell ref="AC139:AH139"/>
    <mergeCell ref="B137:AB137"/>
    <mergeCell ref="B139:AB139"/>
    <mergeCell ref="B138:AB138"/>
    <mergeCell ref="AC141:AH141"/>
    <mergeCell ref="B140:AB140"/>
    <mergeCell ref="AC145:AH145"/>
    <mergeCell ref="B147:AB147"/>
    <mergeCell ref="BD131:BY131"/>
    <mergeCell ref="BD132:BY132"/>
    <mergeCell ref="B133:AB133"/>
    <mergeCell ref="B124:AB124"/>
    <mergeCell ref="B119:AB119"/>
    <mergeCell ref="B120:AB120"/>
    <mergeCell ref="B129:AB129"/>
    <mergeCell ref="AC126:AH126"/>
    <mergeCell ref="AI132:BC132"/>
    <mergeCell ref="B128:AB128"/>
    <mergeCell ref="B134:AB134"/>
    <mergeCell ref="B132:AB132"/>
    <mergeCell ref="AC128:AH128"/>
    <mergeCell ref="AI139:BC139"/>
    <mergeCell ref="AI133:BC133"/>
    <mergeCell ref="AI135:BC135"/>
    <mergeCell ref="AC132:AH132"/>
    <mergeCell ref="AC131:AH131"/>
    <mergeCell ref="AC160:AH160"/>
    <mergeCell ref="AI143:BC143"/>
    <mergeCell ref="AI159:BC159"/>
    <mergeCell ref="AI128:BC128"/>
    <mergeCell ref="AC138:AH138"/>
    <mergeCell ref="AC133:AH133"/>
    <mergeCell ref="AI140:BC140"/>
    <mergeCell ref="AC150:AH150"/>
    <mergeCell ref="AC149:AH149"/>
    <mergeCell ref="AC188:AH188"/>
    <mergeCell ref="AC180:AH180"/>
    <mergeCell ref="AC185:AH185"/>
    <mergeCell ref="AI142:BC142"/>
    <mergeCell ref="BD160:BY160"/>
    <mergeCell ref="AC158:AH158"/>
    <mergeCell ref="AI157:BC157"/>
    <mergeCell ref="AC156:AH156"/>
    <mergeCell ref="AI160:BC160"/>
    <mergeCell ref="AI158:BC158"/>
    <mergeCell ref="AC168:AH168"/>
    <mergeCell ref="AI174:BC174"/>
    <mergeCell ref="AC169:AH169"/>
    <mergeCell ref="AC170:AH170"/>
    <mergeCell ref="AC181:AH181"/>
    <mergeCell ref="AI169:BC169"/>
    <mergeCell ref="AI173:BC173"/>
    <mergeCell ref="AC172:AH172"/>
    <mergeCell ref="AC173:AH173"/>
    <mergeCell ref="BD200:BY200"/>
    <mergeCell ref="CP192:DD192"/>
    <mergeCell ref="CP190:DD190"/>
    <mergeCell ref="CP210:DD210"/>
    <mergeCell ref="AC189:AH189"/>
    <mergeCell ref="AC171:AH171"/>
    <mergeCell ref="AI190:BC190"/>
    <mergeCell ref="AC187:AH187"/>
    <mergeCell ref="AI183:BC183"/>
    <mergeCell ref="AI189:BC189"/>
    <mergeCell ref="CP205:DD205"/>
    <mergeCell ref="CP191:DD191"/>
    <mergeCell ref="CP208:DD208"/>
    <mergeCell ref="CP203:DD203"/>
    <mergeCell ref="CP173:DD173"/>
    <mergeCell ref="CP176:DD176"/>
    <mergeCell ref="CP175:DD175"/>
    <mergeCell ref="CP178:DD178"/>
    <mergeCell ref="CP180:DD180"/>
    <mergeCell ref="CP198:DD198"/>
    <mergeCell ref="BZ200:CO200"/>
    <mergeCell ref="CP197:DD197"/>
    <mergeCell ref="BZ213:CO213"/>
    <mergeCell ref="BZ215:CO215"/>
    <mergeCell ref="BZ212:CO212"/>
    <mergeCell ref="BZ220:CO220"/>
    <mergeCell ref="BZ178:CO178"/>
    <mergeCell ref="BZ218:CO218"/>
    <mergeCell ref="BZ188:CO188"/>
    <mergeCell ref="BZ211:CO211"/>
    <mergeCell ref="BZ210:CO210"/>
    <mergeCell ref="BZ202:CO202"/>
    <mergeCell ref="CP236:DD236"/>
    <mergeCell ref="CP237:DD237"/>
    <mergeCell ref="BZ234:CO234"/>
    <mergeCell ref="BZ203:CO203"/>
    <mergeCell ref="BZ231:CO231"/>
    <mergeCell ref="BZ227:CO227"/>
    <mergeCell ref="BZ229:CO229"/>
    <mergeCell ref="CP228:DD228"/>
    <mergeCell ref="CP204:DD204"/>
    <mergeCell ref="BZ214:CO214"/>
    <mergeCell ref="CP258:DD258"/>
    <mergeCell ref="BZ225:CO225"/>
    <mergeCell ref="BZ258:CO258"/>
    <mergeCell ref="BD209:BY209"/>
    <mergeCell ref="BD215:BY215"/>
    <mergeCell ref="BZ223:CO223"/>
    <mergeCell ref="BZ219:CO219"/>
    <mergeCell ref="BD220:BY220"/>
    <mergeCell ref="BZ221:CO221"/>
    <mergeCell ref="CP235:DD235"/>
    <mergeCell ref="CP3:DD3"/>
    <mergeCell ref="BD4:BY4"/>
    <mergeCell ref="CP4:DD4"/>
    <mergeCell ref="AI5:BC5"/>
    <mergeCell ref="BZ226:CO226"/>
    <mergeCell ref="CP221:DD221"/>
    <mergeCell ref="BD204:BY204"/>
    <mergeCell ref="BZ204:CO204"/>
    <mergeCell ref="BZ216:CO216"/>
    <mergeCell ref="BZ217:CO217"/>
    <mergeCell ref="CP5:DD5"/>
    <mergeCell ref="BD5:BY5"/>
    <mergeCell ref="CP252:DD252"/>
    <mergeCell ref="CP255:DD255"/>
    <mergeCell ref="CP257:DD257"/>
    <mergeCell ref="BZ310:CO310"/>
    <mergeCell ref="CP7:DD7"/>
    <mergeCell ref="CP310:DD310"/>
    <mergeCell ref="BD229:BY229"/>
    <mergeCell ref="BZ252:CO252"/>
    <mergeCell ref="BZ7:CO7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AC6:AH6"/>
    <mergeCell ref="B6:AB6"/>
    <mergeCell ref="CP6:DD6"/>
    <mergeCell ref="CP8:DD8"/>
    <mergeCell ref="B8:AB8"/>
    <mergeCell ref="BD6:BY6"/>
    <mergeCell ref="BZ8:CO8"/>
    <mergeCell ref="BD7:BY7"/>
    <mergeCell ref="BD8:BY8"/>
    <mergeCell ref="AC5:AH5"/>
    <mergeCell ref="BZ4:CO4"/>
    <mergeCell ref="BD3:BY3"/>
    <mergeCell ref="BZ3:CO3"/>
    <mergeCell ref="BZ5:CO5"/>
    <mergeCell ref="AC4:AH4"/>
    <mergeCell ref="AI4:BC4"/>
    <mergeCell ref="AI3:BC3"/>
    <mergeCell ref="AC11:AH11"/>
    <mergeCell ref="AC9:AH9"/>
    <mergeCell ref="AI10:BC10"/>
    <mergeCell ref="AC10:AH10"/>
    <mergeCell ref="AI11:BC11"/>
    <mergeCell ref="AI6:BC6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AC22:AH22"/>
    <mergeCell ref="B41:AB41"/>
    <mergeCell ref="B45:AB45"/>
    <mergeCell ref="B71:AB71"/>
    <mergeCell ref="B75:AB75"/>
    <mergeCell ref="B56:AB56"/>
    <mergeCell ref="B60:AB60"/>
    <mergeCell ref="B67:AB67"/>
    <mergeCell ref="B65:AB65"/>
    <mergeCell ref="B68:AB68"/>
    <mergeCell ref="B69:AB69"/>
    <mergeCell ref="B70:AB70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76:AB76"/>
    <mergeCell ref="B101:AB101"/>
    <mergeCell ref="B82:AB82"/>
    <mergeCell ref="B74:AB74"/>
    <mergeCell ref="B9:AB9"/>
    <mergeCell ref="B34:AB34"/>
    <mergeCell ref="B30:AB30"/>
    <mergeCell ref="B15:AB15"/>
    <mergeCell ref="B29:AB29"/>
    <mergeCell ref="B18:AB18"/>
    <mergeCell ref="B31:AB31"/>
    <mergeCell ref="B14:AB14"/>
    <mergeCell ref="B23:AB23"/>
    <mergeCell ref="B21:AB21"/>
    <mergeCell ref="B39:AB39"/>
    <mergeCell ref="B10:AB10"/>
    <mergeCell ref="B12:AB12"/>
    <mergeCell ref="B33:AB33"/>
    <mergeCell ref="B11:AB11"/>
    <mergeCell ref="B17:AB17"/>
    <mergeCell ref="B19:AB19"/>
    <mergeCell ref="B27:AB27"/>
    <mergeCell ref="B13:AB13"/>
    <mergeCell ref="B25:AB25"/>
    <mergeCell ref="B32:AB32"/>
    <mergeCell ref="B38:AB38"/>
    <mergeCell ref="B20:AB20"/>
    <mergeCell ref="B35:AB35"/>
    <mergeCell ref="B36:AB36"/>
    <mergeCell ref="B28:AB28"/>
    <mergeCell ref="B37:AB37"/>
    <mergeCell ref="B24:AB24"/>
    <mergeCell ref="B22:AB22"/>
    <mergeCell ref="B52:AB52"/>
    <mergeCell ref="B26:AB26"/>
    <mergeCell ref="B46:AB46"/>
    <mergeCell ref="B43:AB43"/>
    <mergeCell ref="B50:AB50"/>
    <mergeCell ref="B47:AB47"/>
    <mergeCell ref="B48:AB48"/>
    <mergeCell ref="B44:AB44"/>
    <mergeCell ref="B40:AB40"/>
    <mergeCell ref="B49:AB49"/>
    <mergeCell ref="B117:AB117"/>
    <mergeCell ref="B93:AB93"/>
    <mergeCell ref="B16:AB16"/>
    <mergeCell ref="B85:AB85"/>
    <mergeCell ref="B51:AB51"/>
    <mergeCell ref="B54:AB54"/>
    <mergeCell ref="B79:AB79"/>
    <mergeCell ref="B59:AB59"/>
    <mergeCell ref="B81:AB81"/>
    <mergeCell ref="B53:AB53"/>
    <mergeCell ref="CP196:DD196"/>
    <mergeCell ref="CP186:DD186"/>
    <mergeCell ref="CP189:DD189"/>
    <mergeCell ref="B42:AB42"/>
    <mergeCell ref="B126:AB126"/>
    <mergeCell ref="B87:AB87"/>
    <mergeCell ref="B94:AB94"/>
    <mergeCell ref="B115:AB115"/>
    <mergeCell ref="AC193:AH193"/>
    <mergeCell ref="B111:AB111"/>
    <mergeCell ref="CP220:DD220"/>
    <mergeCell ref="CP223:DD223"/>
    <mergeCell ref="CP209:DD209"/>
    <mergeCell ref="CP187:DD187"/>
    <mergeCell ref="CP212:DD212"/>
    <mergeCell ref="CP214:DD214"/>
    <mergeCell ref="CP213:DD213"/>
    <mergeCell ref="CP200:DD200"/>
    <mergeCell ref="CP261:DD261"/>
    <mergeCell ref="BZ257:CO257"/>
    <mergeCell ref="BZ254:CO254"/>
    <mergeCell ref="CP211:DD211"/>
    <mergeCell ref="CP230:DD230"/>
    <mergeCell ref="CP218:DD218"/>
    <mergeCell ref="CP215:DD215"/>
    <mergeCell ref="CP219:DD219"/>
    <mergeCell ref="CP216:DD216"/>
    <mergeCell ref="CP232:DD232"/>
    <mergeCell ref="BD261:BY261"/>
    <mergeCell ref="CP260:DD260"/>
    <mergeCell ref="BD264:BY264"/>
    <mergeCell ref="BD262:BY262"/>
    <mergeCell ref="CP233:DD233"/>
    <mergeCell ref="BZ264:CO264"/>
    <mergeCell ref="BZ248:CO248"/>
    <mergeCell ref="BD263:BY263"/>
    <mergeCell ref="BZ233:CO233"/>
    <mergeCell ref="BZ237:CO237"/>
    <mergeCell ref="BZ268:CO268"/>
    <mergeCell ref="CP269:DD269"/>
    <mergeCell ref="BZ253:CO253"/>
    <mergeCell ref="BZ259:CO259"/>
    <mergeCell ref="BZ266:CO266"/>
    <mergeCell ref="CP266:DD266"/>
    <mergeCell ref="BZ261:CO261"/>
    <mergeCell ref="CP263:DD263"/>
    <mergeCell ref="CP262:DD262"/>
    <mergeCell ref="CP259:DD259"/>
    <mergeCell ref="AC250:AH250"/>
    <mergeCell ref="AI235:BC235"/>
    <mergeCell ref="BZ279:CO279"/>
    <mergeCell ref="BZ284:CO284"/>
    <mergeCell ref="BZ277:CO277"/>
    <mergeCell ref="BZ281:CO281"/>
    <mergeCell ref="BZ278:CO278"/>
    <mergeCell ref="BZ280:CO280"/>
    <mergeCell ref="BZ282:CO282"/>
    <mergeCell ref="BZ283:CO283"/>
    <mergeCell ref="AC229:AH229"/>
    <mergeCell ref="AI231:BC231"/>
    <mergeCell ref="AI232:BC232"/>
    <mergeCell ref="AC233:AH233"/>
    <mergeCell ref="AC234:AH234"/>
    <mergeCell ref="BD230:BY230"/>
    <mergeCell ref="AI229:BC229"/>
    <mergeCell ref="BZ273:CO273"/>
    <mergeCell ref="CP273:DD273"/>
    <mergeCell ref="BZ276:CO276"/>
    <mergeCell ref="BZ274:CO274"/>
    <mergeCell ref="BD237:BY237"/>
    <mergeCell ref="AI233:BC233"/>
    <mergeCell ref="AI246:BC246"/>
    <mergeCell ref="BZ269:CO269"/>
    <mergeCell ref="CP264:DD264"/>
    <mergeCell ref="BZ263:CO263"/>
    <mergeCell ref="BD278:BY278"/>
    <mergeCell ref="BD293:BY293"/>
    <mergeCell ref="BZ292:CO292"/>
    <mergeCell ref="CP279:DD279"/>
    <mergeCell ref="AI247:BC247"/>
    <mergeCell ref="BZ262:CO262"/>
    <mergeCell ref="BZ272:CO272"/>
    <mergeCell ref="BD272:BY272"/>
    <mergeCell ref="BD273:BY273"/>
    <mergeCell ref="CP276:DD276"/>
    <mergeCell ref="AC275:AH275"/>
    <mergeCell ref="AI269:BC269"/>
    <mergeCell ref="AI274:BC274"/>
    <mergeCell ref="AC271:AH271"/>
    <mergeCell ref="AC269:AH269"/>
    <mergeCell ref="AI271:BC271"/>
    <mergeCell ref="AC270:AH270"/>
    <mergeCell ref="AC274:AH274"/>
    <mergeCell ref="AI310:BC310"/>
    <mergeCell ref="BD310:BY310"/>
    <mergeCell ref="AI299:BC299"/>
    <mergeCell ref="AI294:BC294"/>
    <mergeCell ref="AC282:AH282"/>
    <mergeCell ref="AC288:AH288"/>
    <mergeCell ref="AI291:BC291"/>
    <mergeCell ref="AC307:AH307"/>
    <mergeCell ref="BD295:BY295"/>
    <mergeCell ref="BD280:BY280"/>
    <mergeCell ref="BD279:BY279"/>
    <mergeCell ref="AI272:BC272"/>
    <mergeCell ref="B292:AB292"/>
    <mergeCell ref="AC290:AH290"/>
    <mergeCell ref="BD274:BY274"/>
    <mergeCell ref="AI273:BC273"/>
    <mergeCell ref="B291:AB291"/>
    <mergeCell ref="BD292:BY292"/>
    <mergeCell ref="AC277:AH277"/>
    <mergeCell ref="BZ299:CO299"/>
    <mergeCell ref="BD296:BY296"/>
    <mergeCell ref="BD254:BY254"/>
    <mergeCell ref="BD258:BY258"/>
    <mergeCell ref="BD256:BY256"/>
    <mergeCell ref="BD298:BY298"/>
    <mergeCell ref="BD297:BY297"/>
    <mergeCell ref="BD275:BY275"/>
    <mergeCell ref="BD294:BY294"/>
    <mergeCell ref="BD269:BY269"/>
    <mergeCell ref="B310:AB310"/>
    <mergeCell ref="B263:AB263"/>
    <mergeCell ref="B268:AB268"/>
    <mergeCell ref="B269:AB269"/>
    <mergeCell ref="B272:AB272"/>
    <mergeCell ref="B271:AB271"/>
    <mergeCell ref="B306:AB306"/>
    <mergeCell ref="B308:AB308"/>
    <mergeCell ref="B273:AB273"/>
    <mergeCell ref="B265:AB265"/>
    <mergeCell ref="B302:AB302"/>
    <mergeCell ref="BD299:BY299"/>
    <mergeCell ref="CP281:DD281"/>
    <mergeCell ref="CP284:DD284"/>
    <mergeCell ref="BD283:BY283"/>
    <mergeCell ref="CP296:DD296"/>
    <mergeCell ref="CP298:DD298"/>
    <mergeCell ref="CP299:DD299"/>
    <mergeCell ref="CP292:DD292"/>
    <mergeCell ref="CP290:DD290"/>
    <mergeCell ref="CP288:DD288"/>
    <mergeCell ref="CP283:DD283"/>
    <mergeCell ref="CP270:DD270"/>
    <mergeCell ref="CP282:DD282"/>
    <mergeCell ref="CP280:DD280"/>
    <mergeCell ref="CP277:DD277"/>
    <mergeCell ref="CP278:DD278"/>
    <mergeCell ref="CP271:DD271"/>
    <mergeCell ref="CP274:DD274"/>
    <mergeCell ref="CP287:DD287"/>
    <mergeCell ref="CP275:DD275"/>
    <mergeCell ref="BZ244:CO244"/>
    <mergeCell ref="CP245:DD245"/>
    <mergeCell ref="CP244:DD244"/>
    <mergeCell ref="BZ228:CO228"/>
    <mergeCell ref="CP272:DD272"/>
    <mergeCell ref="CP268:DD268"/>
    <mergeCell ref="BZ232:CO232"/>
    <mergeCell ref="BZ245:CO245"/>
    <mergeCell ref="BZ235:CO235"/>
    <mergeCell ref="CP297:DD297"/>
    <mergeCell ref="BZ297:CO297"/>
    <mergeCell ref="BZ293:CO293"/>
    <mergeCell ref="BZ295:CO295"/>
    <mergeCell ref="BZ296:CO296"/>
    <mergeCell ref="CP294:DD294"/>
    <mergeCell ref="BZ294:CO294"/>
    <mergeCell ref="CP295:DD295"/>
    <mergeCell ref="CP293:DD293"/>
    <mergeCell ref="BZ236:CO236"/>
    <mergeCell ref="BD245:BY245"/>
    <mergeCell ref="BD244:BY244"/>
    <mergeCell ref="BZ298:CO298"/>
    <mergeCell ref="BD290:BY290"/>
    <mergeCell ref="BD257:BY257"/>
    <mergeCell ref="BZ275:CO275"/>
    <mergeCell ref="BD276:BY276"/>
    <mergeCell ref="BD270:BY270"/>
    <mergeCell ref="BD246:BY246"/>
    <mergeCell ref="B237:AB237"/>
    <mergeCell ref="BD260:BY260"/>
    <mergeCell ref="B246:AB246"/>
    <mergeCell ref="AI259:BC259"/>
    <mergeCell ref="AI244:BC244"/>
    <mergeCell ref="AC244:AH244"/>
    <mergeCell ref="BD249:BY249"/>
    <mergeCell ref="B245:AB245"/>
    <mergeCell ref="B251:AB251"/>
    <mergeCell ref="AI260:BC260"/>
    <mergeCell ref="BD267:BY267"/>
    <mergeCell ref="BD232:BY232"/>
    <mergeCell ref="AI249:BC249"/>
    <mergeCell ref="AI226:BC226"/>
    <mergeCell ref="AI237:BC237"/>
    <mergeCell ref="AI234:BC234"/>
    <mergeCell ref="BD235:BY235"/>
    <mergeCell ref="BD231:BY231"/>
    <mergeCell ref="BD233:BY233"/>
    <mergeCell ref="BD236:BY236"/>
    <mergeCell ref="B219:AB219"/>
    <mergeCell ref="B203:AB203"/>
    <mergeCell ref="B250:AB250"/>
    <mergeCell ref="AC247:AH247"/>
    <mergeCell ref="B232:AB232"/>
    <mergeCell ref="AC232:AH232"/>
    <mergeCell ref="AC225:AH225"/>
    <mergeCell ref="B234:AB234"/>
    <mergeCell ref="B244:AB244"/>
    <mergeCell ref="AC248:AH248"/>
    <mergeCell ref="B205:AB205"/>
    <mergeCell ref="B211:AB211"/>
    <mergeCell ref="AC214:AH214"/>
    <mergeCell ref="B212:AB212"/>
    <mergeCell ref="B209:AB209"/>
    <mergeCell ref="AC209:AH209"/>
    <mergeCell ref="B210:AB210"/>
    <mergeCell ref="AC207:AH207"/>
    <mergeCell ref="AC205:AH205"/>
    <mergeCell ref="B201:AB201"/>
    <mergeCell ref="B200:AB200"/>
    <mergeCell ref="AC221:AH221"/>
    <mergeCell ref="B220:AB220"/>
    <mergeCell ref="AC218:AH218"/>
    <mergeCell ref="B221:AB221"/>
    <mergeCell ref="B213:AB213"/>
    <mergeCell ref="B215:AB215"/>
    <mergeCell ref="B217:AB217"/>
    <mergeCell ref="B214:AB214"/>
    <mergeCell ref="AC192:AH192"/>
    <mergeCell ref="B191:AB191"/>
    <mergeCell ref="B189:AB189"/>
    <mergeCell ref="AI198:BC198"/>
    <mergeCell ref="BZ196:CO196"/>
    <mergeCell ref="AC198:AH198"/>
    <mergeCell ref="BD193:BY193"/>
    <mergeCell ref="BD197:BY197"/>
    <mergeCell ref="AC196:AH196"/>
    <mergeCell ref="AI196:BC196"/>
    <mergeCell ref="B195:AB195"/>
    <mergeCell ref="B194:AB194"/>
    <mergeCell ref="AI44:BC44"/>
    <mergeCell ref="AC28:AH28"/>
    <mergeCell ref="AI28:BC28"/>
    <mergeCell ref="AC30:AH30"/>
    <mergeCell ref="AC84:AH84"/>
    <mergeCell ref="AI165:BC165"/>
    <mergeCell ref="AC41:AH41"/>
    <mergeCell ref="B188:AB188"/>
    <mergeCell ref="CP188:DD188"/>
    <mergeCell ref="BD99:BY99"/>
    <mergeCell ref="AC93:AH93"/>
    <mergeCell ref="BD126:BY126"/>
    <mergeCell ref="AI186:BC186"/>
    <mergeCell ref="CP177:DD177"/>
    <mergeCell ref="BZ168:CO168"/>
    <mergeCell ref="CP183:DD183"/>
    <mergeCell ref="BD171:BY171"/>
    <mergeCell ref="AI180:BC180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AC77:AH77"/>
    <mergeCell ref="AC120:AH120"/>
    <mergeCell ref="AC137:AH137"/>
    <mergeCell ref="AI19:BC19"/>
    <mergeCell ref="AC117:AH117"/>
    <mergeCell ref="AC103:AH103"/>
    <mergeCell ref="AI104:BC104"/>
    <mergeCell ref="AI97:BC97"/>
    <mergeCell ref="AC85:AH85"/>
    <mergeCell ref="AI77:BC77"/>
    <mergeCell ref="BD134:BY134"/>
    <mergeCell ref="AC157:AH157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68:AH68"/>
    <mergeCell ref="AC69:AH69"/>
    <mergeCell ref="AI31:BC31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55:AH55"/>
    <mergeCell ref="AC62:AH62"/>
    <mergeCell ref="AI55:BC55"/>
    <mergeCell ref="AC48:AH48"/>
    <mergeCell ref="AC58:AH58"/>
    <mergeCell ref="AI53:BC53"/>
    <mergeCell ref="AI56:BC56"/>
    <mergeCell ref="CP10:DD10"/>
    <mergeCell ref="CP11:DD11"/>
    <mergeCell ref="BZ11:CO11"/>
    <mergeCell ref="BD15:BY15"/>
    <mergeCell ref="BZ17:CO17"/>
    <mergeCell ref="AC42:AH42"/>
    <mergeCell ref="AC35:AH35"/>
    <mergeCell ref="AI35:BC35"/>
    <mergeCell ref="AI22:BC22"/>
    <mergeCell ref="AI21:BC21"/>
    <mergeCell ref="CP12:DD12"/>
    <mergeCell ref="CP17:DD17"/>
    <mergeCell ref="BZ14:CO14"/>
    <mergeCell ref="BZ15:CO15"/>
    <mergeCell ref="BZ16:CO16"/>
    <mergeCell ref="AC66:AH66"/>
    <mergeCell ref="AC56:AH56"/>
    <mergeCell ref="AC51:AH51"/>
    <mergeCell ref="AC53:AH53"/>
    <mergeCell ref="AC63:AH63"/>
    <mergeCell ref="CP22:DD22"/>
    <mergeCell ref="BD18:BY18"/>
    <mergeCell ref="CP21:DD21"/>
    <mergeCell ref="BD19:BY19"/>
    <mergeCell ref="BD20:BY20"/>
    <mergeCell ref="BZ21:CO21"/>
    <mergeCell ref="BZ22:CO22"/>
    <mergeCell ref="BZ18:CO18"/>
    <mergeCell ref="BD22:BY22"/>
    <mergeCell ref="CP18:DD18"/>
    <mergeCell ref="CP16:DD16"/>
    <mergeCell ref="CP15:DD15"/>
    <mergeCell ref="BZ13:CO13"/>
    <mergeCell ref="BD14:BY14"/>
    <mergeCell ref="BD13:BY13"/>
    <mergeCell ref="BD16:BY16"/>
    <mergeCell ref="CP14:DD1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BZ128:CO128"/>
    <mergeCell ref="BZ130:CO130"/>
    <mergeCell ref="BZ131:CO131"/>
    <mergeCell ref="BZ93:CO93"/>
    <mergeCell ref="CP131:DD131"/>
    <mergeCell ref="CP51:DD51"/>
    <mergeCell ref="BZ129:CO129"/>
    <mergeCell ref="BZ100:CO100"/>
    <mergeCell ref="CP86:DD86"/>
    <mergeCell ref="CP74:DD74"/>
    <mergeCell ref="BZ135:CO135"/>
    <mergeCell ref="CP138:DD138"/>
    <mergeCell ref="BD104:BY104"/>
    <mergeCell ref="BD115:BY115"/>
    <mergeCell ref="BD125:BY125"/>
    <mergeCell ref="BZ126:CO126"/>
    <mergeCell ref="BZ121:CO121"/>
    <mergeCell ref="BZ124:CO124"/>
    <mergeCell ref="BZ125:CO125"/>
    <mergeCell ref="BZ104:CO104"/>
    <mergeCell ref="CP150:DD150"/>
    <mergeCell ref="CP136:DD136"/>
    <mergeCell ref="CP140:DD140"/>
    <mergeCell ref="BZ140:CO140"/>
    <mergeCell ref="BZ150:CO150"/>
    <mergeCell ref="BZ145:CO145"/>
    <mergeCell ref="BZ143:CO143"/>
    <mergeCell ref="BZ142:CO142"/>
    <mergeCell ref="CP137:DD137"/>
    <mergeCell ref="BZ133:CO133"/>
    <mergeCell ref="BZ111:CO111"/>
    <mergeCell ref="BZ117:CO117"/>
    <mergeCell ref="BZ116:CO116"/>
    <mergeCell ref="BD52:BY52"/>
    <mergeCell ref="CP58:DD58"/>
    <mergeCell ref="BD60:BY60"/>
    <mergeCell ref="BZ59:CO59"/>
    <mergeCell ref="CP53:DD53"/>
    <mergeCell ref="BZ53:CO53"/>
    <mergeCell ref="BZ52:CO52"/>
    <mergeCell ref="CP57:DD57"/>
    <mergeCell ref="CP56:DD56"/>
    <mergeCell ref="BZ54:CO54"/>
    <mergeCell ref="CP52:DD52"/>
    <mergeCell ref="BZ51:CO51"/>
    <mergeCell ref="BD47:BY47"/>
    <mergeCell ref="BZ50:CO50"/>
    <mergeCell ref="BD51:BY51"/>
    <mergeCell ref="CP48:DD48"/>
    <mergeCell ref="BZ48:CO48"/>
    <mergeCell ref="CP47:DD47"/>
    <mergeCell ref="BZ47:CO47"/>
    <mergeCell ref="BZ49:CO49"/>
    <mergeCell ref="BD49:BY49"/>
    <mergeCell ref="CP41:DD41"/>
    <mergeCell ref="CP40:DD40"/>
    <mergeCell ref="BZ39:CO39"/>
    <mergeCell ref="BD39:BY39"/>
    <mergeCell ref="CP45:DD45"/>
    <mergeCell ref="BD40:BY40"/>
    <mergeCell ref="CP44:DD44"/>
    <mergeCell ref="CP50:DD50"/>
    <mergeCell ref="BD48:BY48"/>
    <mergeCell ref="BD50:BY50"/>
    <mergeCell ref="BZ44:CO44"/>
    <mergeCell ref="BD44:BY44"/>
    <mergeCell ref="CP37:DD37"/>
    <mergeCell ref="BD46:BY46"/>
    <mergeCell ref="BZ37:CO37"/>
    <mergeCell ref="CP46:DD46"/>
    <mergeCell ref="CP49:DD49"/>
    <mergeCell ref="CP28:DD28"/>
    <mergeCell ref="BZ26:CO26"/>
    <mergeCell ref="CP25:DD25"/>
    <mergeCell ref="CP26:DD26"/>
    <mergeCell ref="BZ30:CO30"/>
    <mergeCell ref="BD23:BY23"/>
    <mergeCell ref="CP30:DD30"/>
    <mergeCell ref="CP23:DD23"/>
    <mergeCell ref="BZ23:CO23"/>
    <mergeCell ref="BD27:BY27"/>
    <mergeCell ref="BZ36:CO36"/>
    <mergeCell ref="BZ29:CO29"/>
    <mergeCell ref="BZ33:CO33"/>
    <mergeCell ref="BZ20:CO20"/>
    <mergeCell ref="BD26:BY26"/>
    <mergeCell ref="BD17:BY17"/>
    <mergeCell ref="BZ24:CO24"/>
    <mergeCell ref="BD36:BY36"/>
    <mergeCell ref="BZ25:CO25"/>
    <mergeCell ref="BD21:BY21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BD24:BY24"/>
    <mergeCell ref="BD28:BY28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CP42:DD42"/>
    <mergeCell ref="CP43:DD43"/>
    <mergeCell ref="CP39:DD39"/>
    <mergeCell ref="BZ40:CO40"/>
    <mergeCell ref="BZ46:CO46"/>
    <mergeCell ref="AC36:AH36"/>
    <mergeCell ref="CP38:DD38"/>
    <mergeCell ref="BD37:BY37"/>
    <mergeCell ref="BZ38:CO38"/>
    <mergeCell ref="BD38:BY38"/>
    <mergeCell ref="AI41:BC41"/>
    <mergeCell ref="BD45:BY45"/>
    <mergeCell ref="BD43:BY43"/>
    <mergeCell ref="BZ41:CO41"/>
    <mergeCell ref="BD41:BY41"/>
    <mergeCell ref="BZ45:CO45"/>
    <mergeCell ref="BZ42:CO42"/>
    <mergeCell ref="AI46:BC46"/>
    <mergeCell ref="BD42:BY42"/>
    <mergeCell ref="BZ43:CO43"/>
    <mergeCell ref="AI52:BC52"/>
    <mergeCell ref="AC43:AH43"/>
    <mergeCell ref="AC90:AH90"/>
    <mergeCell ref="AI86:BC86"/>
    <mergeCell ref="AC87:AH87"/>
    <mergeCell ref="BD87:BY87"/>
    <mergeCell ref="AC81:AH81"/>
    <mergeCell ref="AC98:AH98"/>
    <mergeCell ref="AC91:AH91"/>
    <mergeCell ref="AC52:AH52"/>
    <mergeCell ref="AC49:AH49"/>
    <mergeCell ref="AC89:AH89"/>
    <mergeCell ref="AI43:BC43"/>
    <mergeCell ref="AI48:BC48"/>
    <mergeCell ref="AI98:BC98"/>
    <mergeCell ref="AC88:AH88"/>
    <mergeCell ref="AC86:AH86"/>
    <mergeCell ref="AC97:AH97"/>
    <mergeCell ref="AI90:BC90"/>
    <mergeCell ref="AI96:BC96"/>
    <mergeCell ref="AI94:BC94"/>
    <mergeCell ref="AI95:BC95"/>
    <mergeCell ref="AC96:AH96"/>
    <mergeCell ref="BD95:BY95"/>
    <mergeCell ref="BD88:BY88"/>
    <mergeCell ref="BD89:BY89"/>
    <mergeCell ref="BD94:BY94"/>
    <mergeCell ref="BD91:BY91"/>
    <mergeCell ref="AC92:AH92"/>
    <mergeCell ref="AC95:AH95"/>
    <mergeCell ref="AC80:AH80"/>
    <mergeCell ref="AI87:BC87"/>
    <mergeCell ref="BD83:BY83"/>
    <mergeCell ref="BD84:BY84"/>
    <mergeCell ref="AI91:BC91"/>
    <mergeCell ref="AC94:AH94"/>
    <mergeCell ref="BD90:BY90"/>
    <mergeCell ref="AI83:BC83"/>
    <mergeCell ref="BD82:BY82"/>
    <mergeCell ref="AC79:AH79"/>
    <mergeCell ref="BZ86:CO86"/>
    <mergeCell ref="BZ84:CO84"/>
    <mergeCell ref="BD86:BY86"/>
    <mergeCell ref="AI80:BC80"/>
    <mergeCell ref="BZ79:CO79"/>
    <mergeCell ref="AC83:AH83"/>
    <mergeCell ref="AI84:BC84"/>
    <mergeCell ref="BD80:BY80"/>
    <mergeCell ref="AI85:BC85"/>
    <mergeCell ref="AI76:BC76"/>
    <mergeCell ref="BD92:BY92"/>
    <mergeCell ref="BD93:BY93"/>
    <mergeCell ref="AI89:BC89"/>
    <mergeCell ref="AI93:BC93"/>
    <mergeCell ref="AI79:BC79"/>
    <mergeCell ref="BD81:BY81"/>
    <mergeCell ref="AI81:BC81"/>
    <mergeCell ref="AI88:BC88"/>
    <mergeCell ref="BD78:BY78"/>
    <mergeCell ref="BD61:BY61"/>
    <mergeCell ref="BZ58:CO58"/>
    <mergeCell ref="BZ61:CO61"/>
    <mergeCell ref="BZ60:CO60"/>
    <mergeCell ref="BZ56:CO56"/>
    <mergeCell ref="BZ57:CO57"/>
    <mergeCell ref="BD55:BY55"/>
    <mergeCell ref="BD58:BY58"/>
    <mergeCell ref="BD54:BY54"/>
    <mergeCell ref="AC65:AH65"/>
    <mergeCell ref="AI59:BC59"/>
    <mergeCell ref="AC59:AH59"/>
    <mergeCell ref="AI58:BC58"/>
    <mergeCell ref="AI63:BC63"/>
    <mergeCell ref="AC57:AH57"/>
    <mergeCell ref="AC61:AH61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8:BC68"/>
    <mergeCell ref="AI69:BC69"/>
    <mergeCell ref="AC75:AH75"/>
    <mergeCell ref="AC72:AH72"/>
    <mergeCell ref="AI75:BC75"/>
    <mergeCell ref="AC74:AH74"/>
    <mergeCell ref="AI72:BC72"/>
    <mergeCell ref="AI71:BC71"/>
    <mergeCell ref="AI70:BC70"/>
    <mergeCell ref="AI99:BC99"/>
    <mergeCell ref="AI117:BC117"/>
    <mergeCell ref="BD120:BY120"/>
    <mergeCell ref="CP115:DD115"/>
    <mergeCell ref="BZ120:CO120"/>
    <mergeCell ref="CP151:DD151"/>
    <mergeCell ref="CP139:DD139"/>
    <mergeCell ref="CP116:DD116"/>
    <mergeCell ref="CP130:DD130"/>
    <mergeCell ref="BZ151:CO151"/>
    <mergeCell ref="CP121:DD121"/>
    <mergeCell ref="CP141:DD141"/>
    <mergeCell ref="CP152:DD152"/>
    <mergeCell ref="BD149:BY149"/>
    <mergeCell ref="BD141:BY141"/>
    <mergeCell ref="BD152:BY152"/>
    <mergeCell ref="CP132:DD132"/>
    <mergeCell ref="CP149:DD149"/>
    <mergeCell ref="CP135:DD135"/>
    <mergeCell ref="CP133:DD133"/>
    <mergeCell ref="BZ139:CO139"/>
    <mergeCell ref="BD140:BY140"/>
    <mergeCell ref="BZ152:CO152"/>
    <mergeCell ref="BD146:BY146"/>
    <mergeCell ref="BD167:BY167"/>
    <mergeCell ref="BZ161:CO161"/>
    <mergeCell ref="BZ166:CO166"/>
    <mergeCell ref="BZ141:CO141"/>
    <mergeCell ref="BZ149:CO149"/>
    <mergeCell ref="BZ153:CO153"/>
    <mergeCell ref="CP160:DD160"/>
    <mergeCell ref="BD174:BY174"/>
    <mergeCell ref="BZ156:CO156"/>
    <mergeCell ref="BD173:BY173"/>
    <mergeCell ref="BD157:BY157"/>
    <mergeCell ref="BZ165:CO165"/>
    <mergeCell ref="CP165:DD165"/>
    <mergeCell ref="BD169:BY169"/>
    <mergeCell ref="BD172:BY172"/>
    <mergeCell ref="CP161:DD161"/>
    <mergeCell ref="CP144:DD144"/>
    <mergeCell ref="BZ271:CO271"/>
    <mergeCell ref="BZ260:CO260"/>
    <mergeCell ref="CP155:DD155"/>
    <mergeCell ref="CP159:DD159"/>
    <mergeCell ref="BZ155:CO155"/>
    <mergeCell ref="CP157:DD157"/>
    <mergeCell ref="BZ209:CO209"/>
    <mergeCell ref="CP146:DD146"/>
    <mergeCell ref="BZ246:CO246"/>
    <mergeCell ref="AC194:AH194"/>
    <mergeCell ref="AC191:AH191"/>
    <mergeCell ref="AI154:BC154"/>
    <mergeCell ref="AI156:BC156"/>
    <mergeCell ref="AI161:BC161"/>
    <mergeCell ref="BZ167:CO167"/>
    <mergeCell ref="AC159:AH159"/>
    <mergeCell ref="AC167:AH167"/>
    <mergeCell ref="AC163:AH163"/>
    <mergeCell ref="AI192:BC192"/>
    <mergeCell ref="BZ182:CO182"/>
    <mergeCell ref="BD176:BY176"/>
    <mergeCell ref="BZ183:CO183"/>
    <mergeCell ref="B193:AB193"/>
    <mergeCell ref="BZ146:CO146"/>
    <mergeCell ref="BZ190:CO190"/>
    <mergeCell ref="B181:AB181"/>
    <mergeCell ref="B190:AB190"/>
    <mergeCell ref="B192:AB192"/>
    <mergeCell ref="AI182:BC182"/>
    <mergeCell ref="BZ176:CO176"/>
    <mergeCell ref="CP145:DD145"/>
    <mergeCell ref="CP185:DD185"/>
    <mergeCell ref="BD150:BY150"/>
    <mergeCell ref="CP153:DD153"/>
    <mergeCell ref="BD155:BY155"/>
    <mergeCell ref="BD159:BY159"/>
    <mergeCell ref="BD163:BY163"/>
    <mergeCell ref="CP154:DD154"/>
    <mergeCell ref="BD182:BY182"/>
    <mergeCell ref="AI118:BC118"/>
    <mergeCell ref="AI124:BC124"/>
    <mergeCell ref="AI187:BC187"/>
    <mergeCell ref="AI172:BC172"/>
    <mergeCell ref="AI130:BC130"/>
    <mergeCell ref="AI150:BC150"/>
    <mergeCell ref="AI162:BC162"/>
    <mergeCell ref="AI155:BC155"/>
    <mergeCell ref="AI176:BC176"/>
    <mergeCell ref="AI185:BC185"/>
    <mergeCell ref="B235:AB235"/>
    <mergeCell ref="AC235:AH235"/>
    <mergeCell ref="B295:AB295"/>
    <mergeCell ref="B294:AB294"/>
    <mergeCell ref="AI256:BC256"/>
    <mergeCell ref="B247:AB247"/>
    <mergeCell ref="AC246:AH246"/>
    <mergeCell ref="B249:AB249"/>
    <mergeCell ref="B270:AB270"/>
    <mergeCell ref="B264:AB264"/>
    <mergeCell ref="AI121:BC121"/>
    <mergeCell ref="AI153:BC153"/>
    <mergeCell ref="AI134:BC134"/>
    <mergeCell ref="AI152:BC152"/>
    <mergeCell ref="AI145:BC145"/>
    <mergeCell ref="AI295:BC295"/>
    <mergeCell ref="AI293:BC293"/>
    <mergeCell ref="AI149:BC149"/>
    <mergeCell ref="AI188:BC188"/>
    <mergeCell ref="AI292:BC292"/>
    <mergeCell ref="AC262:AH262"/>
    <mergeCell ref="B261:AB261"/>
    <mergeCell ref="AI297:BC297"/>
    <mergeCell ref="AC293:AH293"/>
    <mergeCell ref="AC295:AH295"/>
    <mergeCell ref="AC298:AH298"/>
    <mergeCell ref="AC296:AH296"/>
    <mergeCell ref="AI296:BC296"/>
    <mergeCell ref="AC294:AH294"/>
    <mergeCell ref="AI275:BC275"/>
    <mergeCell ref="B300:AB300"/>
    <mergeCell ref="B298:AB298"/>
    <mergeCell ref="B299:AB299"/>
    <mergeCell ref="B296:AB296"/>
    <mergeCell ref="B297:AB297"/>
    <mergeCell ref="AC299:AH299"/>
    <mergeCell ref="AC297:AH297"/>
    <mergeCell ref="AI308:BC308"/>
    <mergeCell ref="AI306:BC306"/>
    <mergeCell ref="AI307:BC307"/>
    <mergeCell ref="AC302:AH302"/>
    <mergeCell ref="AC301:AH301"/>
    <mergeCell ref="AC245:AH245"/>
    <mergeCell ref="AI248:BC248"/>
    <mergeCell ref="AI254:BC254"/>
    <mergeCell ref="AI258:BC258"/>
    <mergeCell ref="AI298:BC298"/>
    <mergeCell ref="BD307:BY307"/>
    <mergeCell ref="BD306:BY306"/>
    <mergeCell ref="BD303:BY303"/>
    <mergeCell ref="AI305:BC305"/>
    <mergeCell ref="AC300:AH300"/>
    <mergeCell ref="AC226:AH226"/>
    <mergeCell ref="AC289:AH289"/>
    <mergeCell ref="AC272:AH272"/>
    <mergeCell ref="AI227:BC227"/>
    <mergeCell ref="AI228:BC228"/>
    <mergeCell ref="CP300:DD300"/>
    <mergeCell ref="AI301:BC301"/>
    <mergeCell ref="BZ301:CO301"/>
    <mergeCell ref="AI300:BC300"/>
    <mergeCell ref="BD301:BY301"/>
    <mergeCell ref="CP301:DD301"/>
    <mergeCell ref="BD300:BY300"/>
    <mergeCell ref="CP308:DD308"/>
    <mergeCell ref="BZ307:CO307"/>
    <mergeCell ref="CP307:DD307"/>
    <mergeCell ref="BZ308:CO308"/>
    <mergeCell ref="BD305:BY305"/>
    <mergeCell ref="BZ306:CO306"/>
    <mergeCell ref="BZ305:CO305"/>
    <mergeCell ref="CP306:DD306"/>
    <mergeCell ref="CP305:DD305"/>
    <mergeCell ref="BD308:BY308"/>
    <mergeCell ref="CP304:DD304"/>
    <mergeCell ref="AC305:AH305"/>
    <mergeCell ref="BZ303:CO303"/>
    <mergeCell ref="BD304:BY304"/>
    <mergeCell ref="AI304:BC304"/>
    <mergeCell ref="AI303:BC303"/>
    <mergeCell ref="CP303:DD303"/>
    <mergeCell ref="AC304:AH304"/>
    <mergeCell ref="CP302:DD302"/>
    <mergeCell ref="B305:AB305"/>
    <mergeCell ref="BZ300:CO300"/>
    <mergeCell ref="B301:AB301"/>
    <mergeCell ref="B307:AB307"/>
    <mergeCell ref="BD302:BY302"/>
    <mergeCell ref="BZ302:CO302"/>
    <mergeCell ref="BZ304:CO304"/>
    <mergeCell ref="AI302:BC302"/>
    <mergeCell ref="B304:AB304"/>
    <mergeCell ref="B303:AB303"/>
    <mergeCell ref="CP162:DD162"/>
    <mergeCell ref="AC303:AH303"/>
    <mergeCell ref="BZ162:CO162"/>
    <mergeCell ref="BZ163:CO163"/>
    <mergeCell ref="BZ172:CO172"/>
    <mergeCell ref="BZ192:CO192"/>
    <mergeCell ref="BZ179:CO179"/>
    <mergeCell ref="BZ187:CO187"/>
    <mergeCell ref="CP168:DD168"/>
    <mergeCell ref="B216:AB216"/>
    <mergeCell ref="AC210:AH210"/>
    <mergeCell ref="AC197:AH197"/>
    <mergeCell ref="B198:AB198"/>
    <mergeCell ref="B196:AB196"/>
    <mergeCell ref="B197:AB197"/>
    <mergeCell ref="B207:AB207"/>
    <mergeCell ref="AC204:AH204"/>
    <mergeCell ref="AC216:AH216"/>
    <mergeCell ref="B199:AB199"/>
    <mergeCell ref="AC237:AH237"/>
    <mergeCell ref="AC224:AH224"/>
    <mergeCell ref="AC227:AH227"/>
    <mergeCell ref="B226:AB226"/>
    <mergeCell ref="B228:AB228"/>
    <mergeCell ref="B224:AB224"/>
    <mergeCell ref="B236:AB236"/>
    <mergeCell ref="AC236:AH236"/>
    <mergeCell ref="B231:AB231"/>
    <mergeCell ref="AC230:AH230"/>
    <mergeCell ref="AI223:BC223"/>
    <mergeCell ref="AC228:AH228"/>
    <mergeCell ref="B223:AB223"/>
    <mergeCell ref="B230:AB230"/>
    <mergeCell ref="B233:AB233"/>
    <mergeCell ref="B225:AB225"/>
    <mergeCell ref="B229:AB229"/>
    <mergeCell ref="AI230:BC230"/>
    <mergeCell ref="AI225:BC225"/>
    <mergeCell ref="B227:AB227"/>
    <mergeCell ref="B293:AB293"/>
    <mergeCell ref="B274:AB274"/>
    <mergeCell ref="B281:AB281"/>
    <mergeCell ref="B282:AB282"/>
    <mergeCell ref="B290:AB290"/>
    <mergeCell ref="B288:AB288"/>
    <mergeCell ref="B277:AB277"/>
    <mergeCell ref="B275:AB275"/>
    <mergeCell ref="AC291:AH291"/>
    <mergeCell ref="B289:AB289"/>
    <mergeCell ref="AC279:AH279"/>
    <mergeCell ref="B280:AB280"/>
    <mergeCell ref="B284:AB284"/>
    <mergeCell ref="B279:AB279"/>
    <mergeCell ref="B287:AB287"/>
    <mergeCell ref="B286:AB286"/>
    <mergeCell ref="AC287:AH287"/>
    <mergeCell ref="B283:AB283"/>
    <mergeCell ref="CP246:DD246"/>
    <mergeCell ref="BZ247:CO247"/>
    <mergeCell ref="CP247:DD247"/>
    <mergeCell ref="CP253:DD253"/>
    <mergeCell ref="BZ250:CO250"/>
    <mergeCell ref="AC258:AH258"/>
    <mergeCell ref="BD247:BY247"/>
    <mergeCell ref="CP248:DD248"/>
    <mergeCell ref="BZ249:CO249"/>
    <mergeCell ref="CP249:DD249"/>
    <mergeCell ref="BD253:BY253"/>
    <mergeCell ref="B255:AB255"/>
    <mergeCell ref="AC254:AH254"/>
    <mergeCell ref="AC251:AH251"/>
    <mergeCell ref="AC252:AH252"/>
    <mergeCell ref="BD252:BY252"/>
    <mergeCell ref="B252:AB252"/>
    <mergeCell ref="B253:AB253"/>
    <mergeCell ref="B254:AB254"/>
    <mergeCell ref="AC253:AH253"/>
    <mergeCell ref="AC263:AH263"/>
    <mergeCell ref="AI252:BC252"/>
    <mergeCell ref="AI251:BC251"/>
    <mergeCell ref="AC255:AH255"/>
    <mergeCell ref="B262:AB262"/>
    <mergeCell ref="B256:AB256"/>
    <mergeCell ref="B260:AB260"/>
    <mergeCell ref="B258:AB258"/>
    <mergeCell ref="AC257:AH257"/>
    <mergeCell ref="B257:AB257"/>
    <mergeCell ref="CP250:DD250"/>
    <mergeCell ref="BZ255:CO255"/>
    <mergeCell ref="BZ251:CO251"/>
    <mergeCell ref="CP256:DD256"/>
    <mergeCell ref="BZ256:CO256"/>
    <mergeCell ref="BD250:BY250"/>
    <mergeCell ref="CP254:DD254"/>
    <mergeCell ref="BD251:BY251"/>
    <mergeCell ref="BD255:BY255"/>
    <mergeCell ref="CP251:DD251"/>
    <mergeCell ref="BD287:BY287"/>
    <mergeCell ref="AI264:BC264"/>
    <mergeCell ref="AI283:BC283"/>
    <mergeCell ref="BD277:BY277"/>
    <mergeCell ref="BD271:BY271"/>
    <mergeCell ref="BD266:BY266"/>
    <mergeCell ref="AI279:BC279"/>
    <mergeCell ref="AI278:BC278"/>
    <mergeCell ref="AI276:BC276"/>
    <mergeCell ref="BD268:BY268"/>
    <mergeCell ref="AI288:BC288"/>
    <mergeCell ref="AI282:BC282"/>
    <mergeCell ref="AC280:AH280"/>
    <mergeCell ref="AI280:BC280"/>
    <mergeCell ref="AI277:BC277"/>
    <mergeCell ref="AI281:BC281"/>
    <mergeCell ref="AC281:AH281"/>
    <mergeCell ref="AC284:AH284"/>
    <mergeCell ref="AC286:AH286"/>
    <mergeCell ref="AI286:BC286"/>
    <mergeCell ref="AC249:AH249"/>
    <mergeCell ref="AC261:AH261"/>
    <mergeCell ref="AC259:AH259"/>
    <mergeCell ref="B278:AB278"/>
    <mergeCell ref="B276:AB276"/>
    <mergeCell ref="AC276:AH276"/>
    <mergeCell ref="AC256:AH256"/>
    <mergeCell ref="B259:AB259"/>
    <mergeCell ref="AC264:AH264"/>
    <mergeCell ref="AC260:AH260"/>
    <mergeCell ref="BD201:BY201"/>
    <mergeCell ref="B248:AB248"/>
    <mergeCell ref="B171:AB171"/>
    <mergeCell ref="AC174:AH174"/>
    <mergeCell ref="B176:AB176"/>
    <mergeCell ref="AC283:AH283"/>
    <mergeCell ref="AI255:BC255"/>
    <mergeCell ref="AI270:BC270"/>
    <mergeCell ref="AI253:BC253"/>
    <mergeCell ref="BD281:BY281"/>
    <mergeCell ref="AI290:BC290"/>
    <mergeCell ref="AI289:BC289"/>
    <mergeCell ref="BD289:BY289"/>
    <mergeCell ref="BD210:BY210"/>
    <mergeCell ref="BD224:BY224"/>
    <mergeCell ref="BD228:BY228"/>
    <mergeCell ref="BD227:BY227"/>
    <mergeCell ref="AI284:BC284"/>
    <mergeCell ref="BD234:BY234"/>
    <mergeCell ref="BD282:BY282"/>
    <mergeCell ref="AI205:BC205"/>
    <mergeCell ref="BD202:BY202"/>
    <mergeCell ref="BZ289:CO289"/>
    <mergeCell ref="CP289:DD289"/>
    <mergeCell ref="BD291:BY291"/>
    <mergeCell ref="BZ291:CO291"/>
    <mergeCell ref="CP291:DD291"/>
    <mergeCell ref="BZ290:CO290"/>
    <mergeCell ref="BD284:BY284"/>
    <mergeCell ref="BD288:BY288"/>
    <mergeCell ref="CP226:DD226"/>
    <mergeCell ref="BD222:BY222"/>
    <mergeCell ref="BZ222:CO222"/>
    <mergeCell ref="CP229:DD229"/>
    <mergeCell ref="CP231:DD231"/>
    <mergeCell ref="CP224:DD224"/>
    <mergeCell ref="CP227:DD227"/>
    <mergeCell ref="BD226:BY226"/>
    <mergeCell ref="BZ230:CO230"/>
    <mergeCell ref="BZ288:CO288"/>
    <mergeCell ref="CP234:DD234"/>
    <mergeCell ref="AC23:AH23"/>
    <mergeCell ref="AI23:BC23"/>
    <mergeCell ref="BD212:BY212"/>
    <mergeCell ref="AI194:BC194"/>
    <mergeCell ref="AI204:BC204"/>
    <mergeCell ref="BD211:BY211"/>
    <mergeCell ref="AC25:AH25"/>
    <mergeCell ref="BD161:BY161"/>
    <mergeCell ref="AC292:AH292"/>
    <mergeCell ref="AI175:BC175"/>
    <mergeCell ref="BD194:BY194"/>
    <mergeCell ref="BZ191:CO191"/>
    <mergeCell ref="AC211:AH211"/>
    <mergeCell ref="BZ205:CO205"/>
    <mergeCell ref="BZ185:CO185"/>
    <mergeCell ref="BD179:BY179"/>
    <mergeCell ref="BZ197:CO197"/>
    <mergeCell ref="AC213:AH213"/>
    <mergeCell ref="BD168:BY168"/>
    <mergeCell ref="BD180:BY180"/>
    <mergeCell ref="BZ173:CO173"/>
    <mergeCell ref="AI177:BC177"/>
    <mergeCell ref="BD177:BY177"/>
    <mergeCell ref="BZ177:CO177"/>
    <mergeCell ref="BD175:BY175"/>
    <mergeCell ref="AI171:BC171"/>
    <mergeCell ref="AI170:BC170"/>
    <mergeCell ref="BZ175:CO175"/>
    <mergeCell ref="BZ195:CO195"/>
    <mergeCell ref="BD195:BY195"/>
    <mergeCell ref="AI191:BC191"/>
    <mergeCell ref="AI193:BC193"/>
    <mergeCell ref="BZ198:CO198"/>
    <mergeCell ref="BZ193:CO193"/>
    <mergeCell ref="BZ194:CO194"/>
    <mergeCell ref="BZ201:CO201"/>
    <mergeCell ref="B157:AB157"/>
    <mergeCell ref="BZ171:CO171"/>
    <mergeCell ref="BD170:BY170"/>
    <mergeCell ref="BZ170:CO170"/>
    <mergeCell ref="BZ169:CO169"/>
    <mergeCell ref="BZ180:CO180"/>
    <mergeCell ref="BZ181:CO181"/>
    <mergeCell ref="AI197:BC197"/>
    <mergeCell ref="AI199:BC199"/>
    <mergeCell ref="CP129:DD129"/>
    <mergeCell ref="BD156:BY156"/>
    <mergeCell ref="BZ159:CO159"/>
    <mergeCell ref="BZ164:CO164"/>
    <mergeCell ref="CP142:DD142"/>
    <mergeCell ref="BD142:BY142"/>
    <mergeCell ref="BD162:BY162"/>
    <mergeCell ref="BZ157:CO157"/>
    <mergeCell ref="CP156:DD156"/>
    <mergeCell ref="CP143:DD143"/>
    <mergeCell ref="CP172:DD172"/>
    <mergeCell ref="BZ174:CO174"/>
    <mergeCell ref="CP163:DD163"/>
    <mergeCell ref="CP164:DD164"/>
    <mergeCell ref="BZ158:CO158"/>
    <mergeCell ref="BZ154:CO154"/>
    <mergeCell ref="CP167:DD167"/>
    <mergeCell ref="CP169:DD169"/>
    <mergeCell ref="BZ160:CO160"/>
    <mergeCell ref="CP158:DD158"/>
    <mergeCell ref="CP170:DD170"/>
    <mergeCell ref="CP217:DD217"/>
    <mergeCell ref="CP195:DD195"/>
    <mergeCell ref="CP182:DD182"/>
    <mergeCell ref="CP181:DD181"/>
    <mergeCell ref="CP193:DD193"/>
    <mergeCell ref="CP194:DD194"/>
    <mergeCell ref="CP174:DD174"/>
    <mergeCell ref="CP171:DD171"/>
    <mergeCell ref="CP202:DD202"/>
    <mergeCell ref="BD191:BY191"/>
    <mergeCell ref="BZ189:CO189"/>
    <mergeCell ref="BD187:BY187"/>
    <mergeCell ref="BD183:BY183"/>
    <mergeCell ref="BD192:BY192"/>
    <mergeCell ref="BZ186:CO186"/>
    <mergeCell ref="BD185:BY185"/>
    <mergeCell ref="BD188:BY188"/>
    <mergeCell ref="BD186:BY186"/>
    <mergeCell ref="BD189:BY189"/>
    <mergeCell ref="B185:AB185"/>
    <mergeCell ref="B174:AB174"/>
    <mergeCell ref="AC176:AH176"/>
    <mergeCell ref="AC177:AH177"/>
    <mergeCell ref="B175:AB175"/>
    <mergeCell ref="AC175:AH175"/>
    <mergeCell ref="AC183:AH183"/>
    <mergeCell ref="B186:AB186"/>
    <mergeCell ref="CP179:DD179"/>
    <mergeCell ref="CP166:DD166"/>
    <mergeCell ref="B179:AB179"/>
    <mergeCell ref="AC179:AH179"/>
    <mergeCell ref="AI179:BC179"/>
    <mergeCell ref="AI178:BC178"/>
    <mergeCell ref="BD178:BY178"/>
    <mergeCell ref="B170:AB170"/>
    <mergeCell ref="B180:AB180"/>
    <mergeCell ref="B218:AB218"/>
    <mergeCell ref="B222:AB222"/>
    <mergeCell ref="BD221:BY221"/>
    <mergeCell ref="AI220:BC220"/>
    <mergeCell ref="AC220:AH220"/>
    <mergeCell ref="AI181:BC181"/>
    <mergeCell ref="BD181:BY181"/>
    <mergeCell ref="AI213:BC213"/>
    <mergeCell ref="BD190:BY190"/>
    <mergeCell ref="BD216:BY216"/>
    <mergeCell ref="AI222:BC222"/>
    <mergeCell ref="AC223:AH223"/>
    <mergeCell ref="BD223:BY223"/>
    <mergeCell ref="AI224:BC224"/>
    <mergeCell ref="AI221:BC221"/>
    <mergeCell ref="AI218:BC218"/>
    <mergeCell ref="BD218:BY218"/>
    <mergeCell ref="BD219:BY219"/>
    <mergeCell ref="AC222:AH222"/>
    <mergeCell ref="AI219:BC219"/>
    <mergeCell ref="AI215:BC215"/>
    <mergeCell ref="AC219:AH219"/>
    <mergeCell ref="BD217:BY217"/>
    <mergeCell ref="AC217:AH217"/>
    <mergeCell ref="AI216:BC216"/>
    <mergeCell ref="AI217:BC217"/>
    <mergeCell ref="AC215:AH215"/>
    <mergeCell ref="AI214:BC214"/>
    <mergeCell ref="AI212:BC212"/>
    <mergeCell ref="BD198:BY198"/>
    <mergeCell ref="AI210:BC210"/>
    <mergeCell ref="AI211:BC211"/>
    <mergeCell ref="AC195:AH195"/>
    <mergeCell ref="AI195:BC195"/>
    <mergeCell ref="AI209:BC209"/>
    <mergeCell ref="BD199:BY199"/>
    <mergeCell ref="BD196:BY196"/>
    <mergeCell ref="BD286:BY286"/>
    <mergeCell ref="BZ286:CO286"/>
    <mergeCell ref="CP286:DD286"/>
    <mergeCell ref="BZ206:CO206"/>
    <mergeCell ref="BD214:BY214"/>
    <mergeCell ref="BD203:BY203"/>
    <mergeCell ref="BD225:BY225"/>
    <mergeCell ref="CP222:DD222"/>
    <mergeCell ref="CP225:DD225"/>
    <mergeCell ref="BZ224:CO224"/>
    <mergeCell ref="B105:AB105"/>
    <mergeCell ref="AC105:AH105"/>
    <mergeCell ref="AI105:BC105"/>
    <mergeCell ref="BD105:BY105"/>
    <mergeCell ref="BZ105:CO105"/>
    <mergeCell ref="CP105:DD105"/>
    <mergeCell ref="B106:AB106"/>
    <mergeCell ref="AC106:AH106"/>
    <mergeCell ref="AI106:BC106"/>
    <mergeCell ref="BD106:BY106"/>
    <mergeCell ref="BZ106:CO106"/>
    <mergeCell ref="CP106:DD106"/>
    <mergeCell ref="B107:AB107"/>
    <mergeCell ref="AC107:AH107"/>
    <mergeCell ref="AI107:BC107"/>
    <mergeCell ref="BD107:BY107"/>
    <mergeCell ref="BZ107:CO107"/>
    <mergeCell ref="CP107:DD107"/>
    <mergeCell ref="B108:AB108"/>
    <mergeCell ref="AC108:AH108"/>
    <mergeCell ref="AI108:BC108"/>
    <mergeCell ref="BD108:BY108"/>
    <mergeCell ref="BZ108:CO108"/>
    <mergeCell ref="CP108:DD108"/>
    <mergeCell ref="CP111:DD111"/>
    <mergeCell ref="B112:AB112"/>
    <mergeCell ref="AC112:AH112"/>
    <mergeCell ref="AI112:BC112"/>
    <mergeCell ref="BD112:BY112"/>
    <mergeCell ref="BZ112:CO112"/>
    <mergeCell ref="CP112:DD112"/>
    <mergeCell ref="BD111:BY111"/>
    <mergeCell ref="BD113:BY113"/>
    <mergeCell ref="BZ113:CO113"/>
    <mergeCell ref="CP113:DD113"/>
    <mergeCell ref="B114:AB114"/>
    <mergeCell ref="AC114:AH114"/>
    <mergeCell ref="AI114:BC114"/>
    <mergeCell ref="BD114:BY114"/>
    <mergeCell ref="BZ114:CO114"/>
    <mergeCell ref="CP114:DD114"/>
    <mergeCell ref="B110:AB110"/>
    <mergeCell ref="AC110:AH110"/>
    <mergeCell ref="AI110:BC110"/>
    <mergeCell ref="BD110:BY110"/>
    <mergeCell ref="BZ110:CO110"/>
    <mergeCell ref="CP110:DD110"/>
    <mergeCell ref="B109:AB109"/>
    <mergeCell ref="AC109:AH109"/>
    <mergeCell ref="AI109:BC109"/>
    <mergeCell ref="BD109:BY109"/>
    <mergeCell ref="BZ109:CO109"/>
    <mergeCell ref="CP109:DD109"/>
    <mergeCell ref="AC147:AH147"/>
    <mergeCell ref="AI147:BC147"/>
    <mergeCell ref="BD147:BY147"/>
    <mergeCell ref="BZ147:CO147"/>
    <mergeCell ref="CP147:DD147"/>
    <mergeCell ref="B148:AB148"/>
    <mergeCell ref="AC148:AH148"/>
    <mergeCell ref="AI148:BC148"/>
    <mergeCell ref="BD148:BY148"/>
    <mergeCell ref="BZ148:CO148"/>
    <mergeCell ref="CP148:DD148"/>
    <mergeCell ref="B238:AB238"/>
    <mergeCell ref="AC238:AH238"/>
    <mergeCell ref="AI238:BC238"/>
    <mergeCell ref="BD238:BY238"/>
    <mergeCell ref="BZ238:CO238"/>
    <mergeCell ref="CP238:DD238"/>
    <mergeCell ref="AC190:AH190"/>
    <mergeCell ref="AC212:AH212"/>
    <mergeCell ref="BD213:BY213"/>
    <mergeCell ref="B239:AB239"/>
    <mergeCell ref="AC239:AH239"/>
    <mergeCell ref="AI239:BC239"/>
    <mergeCell ref="BD239:BY239"/>
    <mergeCell ref="BZ239:CO239"/>
    <mergeCell ref="CP239:DD239"/>
    <mergeCell ref="B240:AB240"/>
    <mergeCell ref="AC240:AH240"/>
    <mergeCell ref="AI240:BC240"/>
    <mergeCell ref="BD240:BY240"/>
    <mergeCell ref="BZ240:CO240"/>
    <mergeCell ref="CP240:DD240"/>
    <mergeCell ref="B241:AB241"/>
    <mergeCell ref="AI241:BC241"/>
    <mergeCell ref="BD241:BY241"/>
    <mergeCell ref="BZ241:CO241"/>
    <mergeCell ref="CP241:DD241"/>
    <mergeCell ref="B242:AB242"/>
    <mergeCell ref="AC242:AH242"/>
    <mergeCell ref="AI242:BC242"/>
    <mergeCell ref="BD242:BY242"/>
    <mergeCell ref="BZ242:CO242"/>
    <mergeCell ref="CP242:DD242"/>
    <mergeCell ref="B243:AB243"/>
    <mergeCell ref="AC243:AH243"/>
    <mergeCell ref="AI243:BC243"/>
    <mergeCell ref="BD243:BY243"/>
    <mergeCell ref="BZ243:CO243"/>
    <mergeCell ref="CP243:DD2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8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SheetLayoutView="100" zoomScalePageLayoutView="0" workbookViewId="0" topLeftCell="A1">
      <selection activeCell="FC28" sqref="FC28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01" t="s">
        <v>194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</row>
    <row r="3" spans="2:109" s="12" customFormat="1" ht="56.25" customHeight="1">
      <c r="B3" s="307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 t="s">
        <v>145</v>
      </c>
      <c r="AD3" s="307"/>
      <c r="AE3" s="307"/>
      <c r="AF3" s="307"/>
      <c r="AG3" s="307"/>
      <c r="AH3" s="307"/>
      <c r="AI3" s="307" t="s">
        <v>193</v>
      </c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 t="s">
        <v>186</v>
      </c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 t="s">
        <v>146</v>
      </c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 t="s">
        <v>147</v>
      </c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8"/>
    </row>
    <row r="4" spans="2:109" s="9" customFormat="1" ht="12" customHeight="1" thickBot="1">
      <c r="B4" s="310">
        <v>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>
        <v>4</v>
      </c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>
        <v>5</v>
      </c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>
        <v>6</v>
      </c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6"/>
    </row>
    <row r="5" spans="2:109" s="10" customFormat="1" ht="23.25" customHeight="1">
      <c r="B5" s="326" t="s">
        <v>195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181</v>
      </c>
      <c r="AD5" s="309"/>
      <c r="AE5" s="309"/>
      <c r="AF5" s="309"/>
      <c r="AG5" s="309"/>
      <c r="AH5" s="309"/>
      <c r="AI5" s="309" t="s">
        <v>198</v>
      </c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2" t="s">
        <v>244</v>
      </c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>
        <f>BZ27</f>
        <v>-597981.5700000001</v>
      </c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>
        <f>BZ5</f>
        <v>-597981.5700000001</v>
      </c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4"/>
    </row>
    <row r="6" spans="2:109" s="10" customFormat="1" ht="13.5" customHeight="1">
      <c r="B6" s="311" t="s">
        <v>148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93" t="s">
        <v>161</v>
      </c>
      <c r="AD6" s="288"/>
      <c r="AE6" s="288"/>
      <c r="AF6" s="288"/>
      <c r="AG6" s="288"/>
      <c r="AH6" s="289"/>
      <c r="AI6" s="287" t="s">
        <v>198</v>
      </c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9"/>
      <c r="BD6" s="281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3"/>
      <c r="BZ6" s="281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3"/>
      <c r="CP6" s="295" t="s">
        <v>244</v>
      </c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7"/>
    </row>
    <row r="7" spans="2:109" ht="23.25" customHeight="1">
      <c r="B7" s="314" t="s">
        <v>196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94"/>
      <c r="AD7" s="291"/>
      <c r="AE7" s="291"/>
      <c r="AF7" s="291"/>
      <c r="AG7" s="291"/>
      <c r="AH7" s="292"/>
      <c r="AI7" s="29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84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284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6"/>
      <c r="CP7" s="298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300"/>
    </row>
    <row r="8" spans="2:109" ht="13.5" customHeight="1">
      <c r="B8" s="317" t="s">
        <v>160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293"/>
      <c r="AD8" s="288"/>
      <c r="AE8" s="288"/>
      <c r="AF8" s="288"/>
      <c r="AG8" s="288"/>
      <c r="AH8" s="289"/>
      <c r="AI8" s="287" t="s">
        <v>244</v>
      </c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9"/>
      <c r="BD8" s="281" t="s">
        <v>244</v>
      </c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3"/>
      <c r="BZ8" s="281" t="s">
        <v>244</v>
      </c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3"/>
      <c r="CP8" s="295" t="s">
        <v>244</v>
      </c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7"/>
    </row>
    <row r="9" spans="2:109" ht="13.5" customHeight="1" hidden="1"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94"/>
      <c r="AD9" s="291"/>
      <c r="AE9" s="291"/>
      <c r="AF9" s="291"/>
      <c r="AG9" s="291"/>
      <c r="AH9" s="292"/>
      <c r="AI9" s="290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2"/>
      <c r="BD9" s="284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6"/>
      <c r="BZ9" s="284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6"/>
      <c r="CP9" s="298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300"/>
    </row>
    <row r="10" spans="2:109" ht="13.5" customHeight="1" hidden="1"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280"/>
      <c r="AD10" s="276"/>
      <c r="AE10" s="276"/>
      <c r="AF10" s="276"/>
      <c r="AG10" s="276"/>
      <c r="AH10" s="276"/>
      <c r="AI10" s="276" t="s">
        <v>244</v>
      </c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7" t="s">
        <v>244</v>
      </c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 t="s">
        <v>244</v>
      </c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8" t="s">
        <v>244</v>
      </c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9"/>
    </row>
    <row r="11" spans="2:109" ht="13.5" customHeight="1" hidden="1"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2"/>
      <c r="AC11" s="280"/>
      <c r="AD11" s="276"/>
      <c r="AE11" s="276"/>
      <c r="AF11" s="276"/>
      <c r="AG11" s="276"/>
      <c r="AH11" s="276"/>
      <c r="AI11" s="276" t="s">
        <v>244</v>
      </c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7" t="s">
        <v>244</v>
      </c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 t="s">
        <v>244</v>
      </c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 t="s">
        <v>244</v>
      </c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9"/>
    </row>
    <row r="12" spans="2:109" ht="13.5" customHeight="1" hidden="1"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2"/>
      <c r="AC12" s="280"/>
      <c r="AD12" s="276"/>
      <c r="AE12" s="276"/>
      <c r="AF12" s="276"/>
      <c r="AG12" s="276"/>
      <c r="AH12" s="276"/>
      <c r="AI12" s="276" t="s">
        <v>244</v>
      </c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7" t="s">
        <v>244</v>
      </c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 t="s">
        <v>244</v>
      </c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8" t="s">
        <v>244</v>
      </c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9"/>
    </row>
    <row r="13" spans="2:109" ht="13.5" customHeight="1" hidden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2"/>
      <c r="AC13" s="280"/>
      <c r="AD13" s="276"/>
      <c r="AE13" s="276"/>
      <c r="AF13" s="276"/>
      <c r="AG13" s="276"/>
      <c r="AH13" s="276"/>
      <c r="AI13" s="276" t="s">
        <v>244</v>
      </c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 t="s">
        <v>244</v>
      </c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 t="s">
        <v>244</v>
      </c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8" t="s">
        <v>244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9"/>
    </row>
    <row r="14" spans="2:109" ht="13.5" customHeight="1" hidden="1"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280"/>
      <c r="AD14" s="276"/>
      <c r="AE14" s="276"/>
      <c r="AF14" s="276"/>
      <c r="AG14" s="276"/>
      <c r="AH14" s="276"/>
      <c r="AI14" s="276" t="s">
        <v>244</v>
      </c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7" t="s">
        <v>244</v>
      </c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 t="s">
        <v>244</v>
      </c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8" t="s">
        <v>244</v>
      </c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9"/>
    </row>
    <row r="15" spans="2:109" ht="13.5" customHeight="1" hidden="1"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2"/>
      <c r="AC15" s="280"/>
      <c r="AD15" s="276"/>
      <c r="AE15" s="276"/>
      <c r="AF15" s="276"/>
      <c r="AG15" s="276"/>
      <c r="AH15" s="276"/>
      <c r="AI15" s="276" t="s">
        <v>244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7" t="s">
        <v>244</v>
      </c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 t="s">
        <v>244</v>
      </c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8" t="s">
        <v>244</v>
      </c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9"/>
    </row>
    <row r="16" spans="2:109" ht="13.5" customHeight="1" hidden="1"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/>
      <c r="AC16" s="280"/>
      <c r="AD16" s="276"/>
      <c r="AE16" s="276"/>
      <c r="AF16" s="276"/>
      <c r="AG16" s="276"/>
      <c r="AH16" s="276"/>
      <c r="AI16" s="276" t="s">
        <v>244</v>
      </c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7" t="s">
        <v>244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 t="s">
        <v>244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8" t="s">
        <v>244</v>
      </c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9"/>
    </row>
    <row r="17" spans="29:109" s="10" customFormat="1" ht="12.75" customHeight="1" hidden="1">
      <c r="AC17" s="293"/>
      <c r="AD17" s="288"/>
      <c r="AE17" s="288"/>
      <c r="AF17" s="288"/>
      <c r="AG17" s="288"/>
      <c r="AH17" s="289"/>
      <c r="AI17" s="287" t="s">
        <v>244</v>
      </c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9"/>
      <c r="BD17" s="281" t="s">
        <v>244</v>
      </c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3"/>
      <c r="BZ17" s="281" t="s">
        <v>244</v>
      </c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3"/>
      <c r="CP17" s="295" t="s">
        <v>244</v>
      </c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7"/>
    </row>
    <row r="18" spans="2:109" s="10" customFormat="1" ht="17.25" customHeight="1" hidden="1">
      <c r="B18" s="336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8"/>
      <c r="AC18" s="294"/>
      <c r="AD18" s="291"/>
      <c r="AE18" s="291"/>
      <c r="AF18" s="291"/>
      <c r="AG18" s="291"/>
      <c r="AH18" s="292"/>
      <c r="AI18" s="290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2"/>
      <c r="BD18" s="284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6"/>
      <c r="BZ18" s="284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6"/>
      <c r="CP18" s="298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300"/>
    </row>
    <row r="19" spans="2:109" s="10" customFormat="1" ht="48" customHeight="1" hidden="1">
      <c r="B19" s="330" t="s">
        <v>358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2"/>
      <c r="AC19" s="280"/>
      <c r="AD19" s="276"/>
      <c r="AE19" s="276"/>
      <c r="AF19" s="276"/>
      <c r="AG19" s="276"/>
      <c r="AH19" s="276"/>
      <c r="AI19" s="276" t="s">
        <v>393</v>
      </c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7">
        <f>BD20</f>
        <v>-3615300</v>
      </c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>
        <f>BZ20</f>
        <v>0</v>
      </c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8" t="s">
        <v>244</v>
      </c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9"/>
    </row>
    <row r="20" spans="2:109" s="10" customFormat="1" ht="33" customHeight="1" hidden="1">
      <c r="B20" s="330" t="s">
        <v>394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2"/>
      <c r="AC20" s="280"/>
      <c r="AD20" s="276"/>
      <c r="AE20" s="276"/>
      <c r="AF20" s="276"/>
      <c r="AG20" s="276"/>
      <c r="AH20" s="276"/>
      <c r="AI20" s="276" t="s">
        <v>475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7">
        <v>-3615300</v>
      </c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>
        <f>BZ21</f>
        <v>0</v>
      </c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8" t="s">
        <v>244</v>
      </c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9"/>
    </row>
    <row r="21" spans="2:109" s="10" customFormat="1" ht="47.25" customHeight="1">
      <c r="B21" s="330" t="s">
        <v>358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2"/>
      <c r="AC21" s="280"/>
      <c r="AD21" s="276"/>
      <c r="AE21" s="276"/>
      <c r="AF21" s="276"/>
      <c r="AG21" s="276"/>
      <c r="AH21" s="276"/>
      <c r="AI21" s="276" t="s">
        <v>488</v>
      </c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8" t="s">
        <v>244</v>
      </c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9"/>
    </row>
    <row r="22" spans="2:109" s="10" customFormat="1" ht="56.25" customHeight="1">
      <c r="B22" s="330" t="s">
        <v>487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2"/>
      <c r="AC22" s="280"/>
      <c r="AD22" s="276"/>
      <c r="AE22" s="276"/>
      <c r="AF22" s="276"/>
      <c r="AG22" s="276"/>
      <c r="AH22" s="276"/>
      <c r="AI22" s="276" t="s">
        <v>489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8" t="s">
        <v>244</v>
      </c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9"/>
    </row>
    <row r="23" spans="2:109" s="10" customFormat="1" ht="69.75" customHeight="1">
      <c r="B23" s="330" t="s">
        <v>359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2"/>
      <c r="AC23" s="280"/>
      <c r="AD23" s="276"/>
      <c r="AE23" s="276"/>
      <c r="AF23" s="276"/>
      <c r="AG23" s="276"/>
      <c r="AH23" s="276"/>
      <c r="AI23" s="276" t="s">
        <v>476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8" t="s">
        <v>244</v>
      </c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9"/>
    </row>
    <row r="24" spans="2:109" s="10" customFormat="1" ht="69" customHeight="1">
      <c r="B24" s="330" t="s">
        <v>360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2"/>
      <c r="AC24" s="280"/>
      <c r="AD24" s="276"/>
      <c r="AE24" s="276"/>
      <c r="AF24" s="276"/>
      <c r="AG24" s="276"/>
      <c r="AH24" s="276"/>
      <c r="AI24" s="276" t="s">
        <v>477</v>
      </c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 t="s">
        <v>244</v>
      </c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9"/>
    </row>
    <row r="25" spans="2:109" s="10" customFormat="1" ht="26.25" customHeight="1">
      <c r="B25" s="330" t="s">
        <v>197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0" t="s">
        <v>162</v>
      </c>
      <c r="AD25" s="276"/>
      <c r="AE25" s="276"/>
      <c r="AF25" s="276"/>
      <c r="AG25" s="276"/>
      <c r="AH25" s="276"/>
      <c r="AI25" s="276" t="s">
        <v>198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 t="s">
        <v>244</v>
      </c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 t="s">
        <v>244</v>
      </c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8" t="s">
        <v>244</v>
      </c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2:109" s="10" customFormat="1" ht="17.25" customHeight="1">
      <c r="B26" s="311" t="s">
        <v>160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280"/>
      <c r="AD26" s="276"/>
      <c r="AE26" s="276"/>
      <c r="AF26" s="276"/>
      <c r="AG26" s="276"/>
      <c r="AH26" s="276"/>
      <c r="AI26" s="276" t="s">
        <v>244</v>
      </c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7" t="s">
        <v>244</v>
      </c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 t="s">
        <v>244</v>
      </c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 t="s">
        <v>244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2:109" s="10" customFormat="1" ht="17.25" customHeigh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280" t="s">
        <v>164</v>
      </c>
      <c r="AD27" s="276"/>
      <c r="AE27" s="276"/>
      <c r="AF27" s="276"/>
      <c r="AG27" s="276"/>
      <c r="AH27" s="276"/>
      <c r="AI27" s="276" t="s">
        <v>508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 t="s">
        <v>244</v>
      </c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>
        <f>BZ28</f>
        <v>-597981.5700000001</v>
      </c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>
        <f>CP28</f>
        <v>-597981.5700000001</v>
      </c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2:159" s="10" customFormat="1" ht="17.25" customHeight="1">
      <c r="B28" s="333" t="s">
        <v>163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5"/>
      <c r="AC28" s="280" t="s">
        <v>164</v>
      </c>
      <c r="AD28" s="276"/>
      <c r="AE28" s="276"/>
      <c r="AF28" s="276"/>
      <c r="AG28" s="276"/>
      <c r="AH28" s="276"/>
      <c r="AI28" s="276" t="s">
        <v>478</v>
      </c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7" t="s">
        <v>244</v>
      </c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>
        <f>BZ32+BZ33</f>
        <v>-597981.5700000001</v>
      </c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>
        <f>BZ28</f>
        <v>-597981.5700000001</v>
      </c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9"/>
      <c r="FC28" s="10" t="s">
        <v>615</v>
      </c>
    </row>
    <row r="29" spans="2:109" s="10" customFormat="1" ht="23.25" customHeight="1">
      <c r="B29" s="330" t="s">
        <v>200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2"/>
      <c r="AC29" s="280" t="s">
        <v>165</v>
      </c>
      <c r="AD29" s="276"/>
      <c r="AE29" s="276"/>
      <c r="AF29" s="276"/>
      <c r="AG29" s="276"/>
      <c r="AH29" s="276"/>
      <c r="AI29" s="276" t="s">
        <v>479</v>
      </c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7">
        <f>BD30</f>
        <v>-9081200</v>
      </c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339">
        <f>BZ30</f>
        <v>-761219.26</v>
      </c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54"/>
      <c r="CP29" s="278" t="s">
        <v>150</v>
      </c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9"/>
    </row>
    <row r="30" spans="2:109" s="10" customFormat="1" ht="27.75" customHeight="1">
      <c r="B30" s="330" t="s">
        <v>246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2"/>
      <c r="AC30" s="280" t="s">
        <v>165</v>
      </c>
      <c r="AD30" s="276"/>
      <c r="AE30" s="276"/>
      <c r="AF30" s="276"/>
      <c r="AG30" s="276"/>
      <c r="AH30" s="276"/>
      <c r="AI30" s="276" t="s">
        <v>480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7">
        <f>BD31</f>
        <v>-9081200</v>
      </c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>
        <f>BZ31</f>
        <v>-761219.26</v>
      </c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8" t="s">
        <v>150</v>
      </c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9"/>
    </row>
    <row r="31" spans="2:109" s="10" customFormat="1" ht="28.5" customHeight="1" thickBot="1">
      <c r="B31" s="330" t="s">
        <v>247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2"/>
      <c r="AC31" s="280" t="s">
        <v>165</v>
      </c>
      <c r="AD31" s="276"/>
      <c r="AE31" s="276"/>
      <c r="AF31" s="276"/>
      <c r="AG31" s="276"/>
      <c r="AH31" s="276"/>
      <c r="AI31" s="276" t="s">
        <v>481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7">
        <f>BD32</f>
        <v>-9081200</v>
      </c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>
        <f>BZ32</f>
        <v>-761219.26</v>
      </c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8" t="s">
        <v>150</v>
      </c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9"/>
    </row>
    <row r="32" spans="2:109" s="10" customFormat="1" ht="33" customHeight="1">
      <c r="B32" s="330" t="s">
        <v>248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2"/>
      <c r="AC32" s="280" t="s">
        <v>165</v>
      </c>
      <c r="AD32" s="276"/>
      <c r="AE32" s="276"/>
      <c r="AF32" s="276"/>
      <c r="AG32" s="276"/>
      <c r="AH32" s="276"/>
      <c r="AI32" s="276" t="s">
        <v>482</v>
      </c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157">
        <v>-9081200</v>
      </c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277">
        <v>-761219.26</v>
      </c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8" t="s">
        <v>150</v>
      </c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9"/>
    </row>
    <row r="33" spans="2:109" s="10" customFormat="1" ht="23.25" customHeight="1">
      <c r="B33" s="346" t="s">
        <v>201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8"/>
      <c r="AC33" s="280" t="s">
        <v>166</v>
      </c>
      <c r="AD33" s="276"/>
      <c r="AE33" s="276"/>
      <c r="AF33" s="276"/>
      <c r="AG33" s="276"/>
      <c r="AH33" s="276"/>
      <c r="AI33" s="276" t="s">
        <v>483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7">
        <v>9081200</v>
      </c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>
        <v>163237.69</v>
      </c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8" t="s">
        <v>150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9"/>
    </row>
    <row r="34" spans="2:109" s="10" customFormat="1" ht="27.75" customHeight="1">
      <c r="B34" s="346" t="s">
        <v>249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  <c r="AC34" s="280" t="s">
        <v>166</v>
      </c>
      <c r="AD34" s="276"/>
      <c r="AE34" s="276"/>
      <c r="AF34" s="276"/>
      <c r="AG34" s="276"/>
      <c r="AH34" s="276"/>
      <c r="AI34" s="276" t="s">
        <v>484</v>
      </c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7">
        <f>BD33</f>
        <v>9081200</v>
      </c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>
        <f>BZ33</f>
        <v>163237.69</v>
      </c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8" t="s">
        <v>150</v>
      </c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9"/>
    </row>
    <row r="35" spans="2:109" s="10" customFormat="1" ht="27.75" customHeight="1">
      <c r="B35" s="346" t="s">
        <v>250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8"/>
      <c r="AC35" s="280" t="s">
        <v>166</v>
      </c>
      <c r="AD35" s="276"/>
      <c r="AE35" s="276"/>
      <c r="AF35" s="276"/>
      <c r="AG35" s="276"/>
      <c r="AH35" s="276"/>
      <c r="AI35" s="276" t="s">
        <v>485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7">
        <f>BD34</f>
        <v>9081200</v>
      </c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339">
        <f>BZ34</f>
        <v>163237.69</v>
      </c>
      <c r="CA35" s="340"/>
      <c r="CB35" s="340"/>
      <c r="CC35" s="340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8" t="s">
        <v>150</v>
      </c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9"/>
    </row>
    <row r="36" spans="2:109" ht="34.5" customHeight="1" thickBot="1">
      <c r="B36" s="346" t="s">
        <v>251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8"/>
      <c r="AC36" s="350" t="s">
        <v>166</v>
      </c>
      <c r="AD36" s="351"/>
      <c r="AE36" s="351"/>
      <c r="AF36" s="351"/>
      <c r="AG36" s="351"/>
      <c r="AH36" s="351"/>
      <c r="AI36" s="351" t="s">
        <v>486</v>
      </c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41">
        <f>BD35</f>
        <v>9081200</v>
      </c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>
        <f>BZ35</f>
        <v>163237.69</v>
      </c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3" t="s">
        <v>150</v>
      </c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4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V38" s="345" t="s">
        <v>245</v>
      </c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</row>
    <row r="39" spans="25:75" s="2" customFormat="1" ht="11.25">
      <c r="Y39" s="342" t="s">
        <v>168</v>
      </c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V39" s="342" t="s">
        <v>169</v>
      </c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U42" s="345" t="s">
        <v>511</v>
      </c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2" t="s">
        <v>168</v>
      </c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U43" s="342" t="s">
        <v>169</v>
      </c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V45" s="345" t="s">
        <v>430</v>
      </c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</row>
    <row r="46" spans="25:75" s="6" customFormat="1" ht="11.25" customHeight="1">
      <c r="Y46" s="342" t="s">
        <v>168</v>
      </c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2"/>
      <c r="AT46" s="2"/>
      <c r="AV46" s="342" t="s">
        <v>169</v>
      </c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</row>
    <row r="47" s="2" customFormat="1" ht="11.25">
      <c r="AY47" s="8"/>
    </row>
    <row r="48" spans="2:36" s="2" customFormat="1" ht="11.25">
      <c r="B48" s="352" t="s">
        <v>170</v>
      </c>
      <c r="C48" s="352"/>
      <c r="D48" s="291" t="s">
        <v>614</v>
      </c>
      <c r="E48" s="291"/>
      <c r="F48" s="291"/>
      <c r="G48" s="291"/>
      <c r="H48" s="353" t="s">
        <v>170</v>
      </c>
      <c r="I48" s="353"/>
      <c r="J48" s="291" t="s">
        <v>540</v>
      </c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353">
        <v>20</v>
      </c>
      <c r="AC48" s="353"/>
      <c r="AD48" s="353"/>
      <c r="AE48" s="353"/>
      <c r="AF48" s="349" t="s">
        <v>535</v>
      </c>
      <c r="AG48" s="349"/>
      <c r="AH48" s="349"/>
      <c r="AI48" s="349"/>
      <c r="AJ48" s="2" t="s">
        <v>157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2019-02-07T13:14:04Z</cp:lastPrinted>
  <dcterms:created xsi:type="dcterms:W3CDTF">2007-09-21T13:36:41Z</dcterms:created>
  <dcterms:modified xsi:type="dcterms:W3CDTF">2019-02-07T13:16:03Z</dcterms:modified>
  <cp:category/>
  <cp:version/>
  <cp:contentType/>
  <cp:contentStatus/>
</cp:coreProperties>
</file>